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PT\Commercialization\DOE\8627\Reports\MHKDR\Risk Registers\Uploaded D1.2 Risk Registers\"/>
    </mc:Choice>
  </mc:AlternateContent>
  <xr:revisionPtr revIDLastSave="0" documentId="13_ncr:1_{54E8F1D9-6FA3-4B7A-BB27-2A17FDCDBC17}" xr6:coauthVersionLast="43" xr6:coauthVersionMax="43" xr10:uidLastSave="{00000000-0000-0000-0000-000000000000}"/>
  <bookViews>
    <workbookView xWindow="-120" yWindow="-120" windowWidth="30960" windowHeight="16920" xr2:uid="{00000000-000D-0000-FFFF-FFFF00000000}"/>
  </bookViews>
  <sheets>
    <sheet name="Data Rights Notice" sheetId="9" r:id="rId1"/>
    <sheet name="0400 System" sheetId="2" r:id="rId2"/>
    <sheet name="version history" sheetId="3" r:id="rId3"/>
    <sheet name="set up" sheetId="6" r:id="rId4"/>
    <sheet name="linkedPage" sheetId="8" r:id="rId5"/>
  </sheets>
  <externalReferences>
    <externalReference r:id="rId6"/>
    <externalReference r:id="rId7"/>
  </externalReferences>
  <definedNames>
    <definedName name="_xlnm._FilterDatabase" localSheetId="1" hidden="1">'0400 System'!$B$5:$W$29</definedName>
    <definedName name="_xlnm.Print_Area" localSheetId="3">'set up'!$B$16:$S$43</definedName>
    <definedName name="RiskMatrixRef" localSheetId="0">'[1]set up'!$C$14</definedName>
    <definedName name="RiskMatrixRef">'set up'!$C$14</definedName>
    <definedName name="Z_B34B7122_C738_4555_8537_3B6E30D60D80_.wvu.FilterData" localSheetId="1" hidden="1">'0400 System'!$B$5:$W$29</definedName>
  </definedNames>
  <calcPr calcId="191029"/>
  <customWorkbookViews>
    <customWorkbookView name="pukha lenee-bluhm - Personal View" guid="{B34B7122-C738-4555-8537-3B6E30D60D80}" mergeInterval="0" personalView="1" maximized="1" windowWidth="1020" windowHeight="51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8" l="1"/>
  <c r="N21" i="6" s="1"/>
  <c r="W45" i="2" l="1"/>
  <c r="V45" i="2"/>
  <c r="U45" i="2"/>
  <c r="T45" i="2"/>
  <c r="W44" i="2"/>
  <c r="V44" i="2"/>
  <c r="U44" i="2"/>
  <c r="T44" i="2"/>
  <c r="W43" i="2"/>
  <c r="V43" i="2"/>
  <c r="U43" i="2"/>
  <c r="T43" i="2"/>
  <c r="W42" i="2"/>
  <c r="V42" i="2"/>
  <c r="U42" i="2"/>
  <c r="T42" i="2"/>
  <c r="W41" i="2"/>
  <c r="V41" i="2"/>
  <c r="U41" i="2"/>
  <c r="T41" i="2"/>
  <c r="W40" i="2"/>
  <c r="V40" i="2"/>
  <c r="U40" i="2"/>
  <c r="T40" i="2"/>
  <c r="W39" i="2"/>
  <c r="V39" i="2"/>
  <c r="U39" i="2"/>
  <c r="T39" i="2"/>
  <c r="W38" i="2"/>
  <c r="V38" i="2"/>
  <c r="U38" i="2"/>
  <c r="T38" i="2"/>
  <c r="Q27" i="8" l="1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Q21" i="8"/>
  <c r="P21" i="8"/>
  <c r="O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Q14" i="8"/>
  <c r="P14" i="8"/>
  <c r="O14" i="8"/>
  <c r="N14" i="8"/>
  <c r="M14" i="8"/>
  <c r="B14" i="8"/>
  <c r="A14" i="8"/>
  <c r="Q13" i="8"/>
  <c r="P13" i="8"/>
  <c r="O13" i="8"/>
  <c r="N13" i="8"/>
  <c r="M13" i="8"/>
  <c r="B13" i="8"/>
  <c r="A13" i="8"/>
  <c r="Q12" i="8"/>
  <c r="P12" i="8"/>
  <c r="O12" i="8"/>
  <c r="N12" i="8"/>
  <c r="M12" i="8"/>
  <c r="B12" i="8"/>
  <c r="A12" i="8"/>
  <c r="Q11" i="8"/>
  <c r="P11" i="8"/>
  <c r="O11" i="8"/>
  <c r="N11" i="8"/>
  <c r="M11" i="8"/>
  <c r="B11" i="8"/>
  <c r="A11" i="8"/>
  <c r="Q10" i="8"/>
  <c r="P10" i="8"/>
  <c r="O10" i="8"/>
  <c r="N10" i="8"/>
  <c r="M10" i="8"/>
  <c r="B10" i="8"/>
  <c r="A10" i="8"/>
  <c r="Q9" i="8"/>
  <c r="P9" i="8"/>
  <c r="O9" i="8"/>
  <c r="N9" i="8"/>
  <c r="M9" i="8"/>
  <c r="B9" i="8"/>
  <c r="A9" i="8"/>
  <c r="Q8" i="8"/>
  <c r="P8" i="8"/>
  <c r="O8" i="8"/>
  <c r="N8" i="8"/>
  <c r="M8" i="8"/>
  <c r="B8" i="8"/>
  <c r="A8" i="8"/>
  <c r="Q7" i="8"/>
  <c r="P7" i="8"/>
  <c r="O7" i="8"/>
  <c r="N7" i="8"/>
  <c r="M7" i="8"/>
  <c r="B7" i="8"/>
  <c r="A7" i="8"/>
  <c r="Q6" i="8"/>
  <c r="P6" i="8"/>
  <c r="O6" i="8"/>
  <c r="M6" i="8"/>
  <c r="B6" i="8"/>
  <c r="A6" i="8"/>
  <c r="Q5" i="8"/>
  <c r="P5" i="8"/>
  <c r="O5" i="8"/>
  <c r="N5" i="8"/>
  <c r="M5" i="8"/>
  <c r="B5" i="8"/>
  <c r="A5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3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B1" i="8"/>
  <c r="A1" i="8"/>
  <c r="O4" i="6" l="1"/>
  <c r="O3" i="6"/>
  <c r="O2" i="6"/>
  <c r="O11" i="6" l="1"/>
  <c r="F22" i="6"/>
  <c r="M12" i="6"/>
  <c r="Q26" i="6"/>
  <c r="I18" i="6"/>
  <c r="N24" i="6"/>
  <c r="L21" i="6"/>
  <c r="F4" i="6"/>
  <c r="I26" i="6"/>
  <c r="D24" i="6"/>
  <c r="P27" i="6"/>
  <c r="J23" i="6"/>
  <c r="M17" i="6"/>
  <c r="H27" i="6"/>
  <c r="H25" i="6"/>
  <c r="P22" i="6"/>
  <c r="E20" i="6"/>
  <c r="O6" i="6"/>
  <c r="C4" i="6"/>
  <c r="I4" i="6"/>
  <c r="N4" i="6"/>
  <c r="B5" i="6"/>
  <c r="M5" i="6"/>
  <c r="O8" i="6"/>
  <c r="N9" i="6"/>
  <c r="M10" i="6"/>
  <c r="B11" i="6"/>
  <c r="O14" i="6"/>
  <c r="B16" i="6"/>
  <c r="F17" i="6"/>
  <c r="L17" i="6"/>
  <c r="Q17" i="6"/>
  <c r="E18" i="6"/>
  <c r="K18" i="6"/>
  <c r="P18" i="6"/>
  <c r="D19" i="6"/>
  <c r="J19" i="6"/>
  <c r="O19" i="6"/>
  <c r="C20" i="6"/>
  <c r="I20" i="6"/>
  <c r="N20" i="6"/>
  <c r="B21" i="6"/>
  <c r="F21" i="6"/>
  <c r="J21" i="6"/>
  <c r="E22" i="6"/>
  <c r="I22" i="6"/>
  <c r="M22" i="6"/>
  <c r="Q22" i="6"/>
  <c r="D23" i="6"/>
  <c r="H23" i="6"/>
  <c r="L23" i="6"/>
  <c r="P23" i="6"/>
  <c r="C24" i="6"/>
  <c r="K24" i="6"/>
  <c r="O24" i="6"/>
  <c r="B25" i="6"/>
  <c r="F25" i="6"/>
  <c r="J25" i="6"/>
  <c r="N25" i="6"/>
  <c r="C3" i="6"/>
  <c r="G4" i="6"/>
  <c r="N7" i="6"/>
  <c r="N12" i="6"/>
  <c r="H17" i="6"/>
  <c r="N17" i="6"/>
  <c r="D18" i="6"/>
  <c r="L18" i="6"/>
  <c r="B19" i="6"/>
  <c r="H19" i="6"/>
  <c r="P19" i="6"/>
  <c r="F20" i="6"/>
  <c r="M20" i="6"/>
  <c r="C21" i="6"/>
  <c r="H21" i="6"/>
  <c r="M21" i="6"/>
  <c r="B22" i="6"/>
  <c r="L22" i="6"/>
  <c r="F23" i="6"/>
  <c r="K23" i="6"/>
  <c r="Q23" i="6"/>
  <c r="E24" i="6"/>
  <c r="J24" i="6"/>
  <c r="P24" i="6"/>
  <c r="D25" i="6"/>
  <c r="I25" i="6"/>
  <c r="O25" i="6"/>
  <c r="B26" i="6"/>
  <c r="F26" i="6"/>
  <c r="J26" i="6"/>
  <c r="N26" i="6"/>
  <c r="E27" i="6"/>
  <c r="I27" i="6"/>
  <c r="M27" i="6"/>
  <c r="Q27" i="6"/>
  <c r="B4" i="6"/>
  <c r="J4" i="6"/>
  <c r="N5" i="6"/>
  <c r="B7" i="6"/>
  <c r="O7" i="6"/>
  <c r="M8" i="6"/>
  <c r="B9" i="6"/>
  <c r="O10" i="6"/>
  <c r="B12" i="6"/>
  <c r="O12" i="6"/>
  <c r="M13" i="6"/>
  <c r="B17" i="6"/>
  <c r="I17" i="6"/>
  <c r="P17" i="6"/>
  <c r="M18" i="6"/>
  <c r="C19" i="6"/>
  <c r="K19" i="6"/>
  <c r="O20" i="6"/>
  <c r="D21" i="6"/>
  <c r="I21" i="6"/>
  <c r="O21" i="6"/>
  <c r="C22" i="6"/>
  <c r="H22" i="6"/>
  <c r="N22" i="6"/>
  <c r="B23" i="6"/>
  <c r="M23" i="6"/>
  <c r="F24" i="6"/>
  <c r="L24" i="6"/>
  <c r="Q24" i="6"/>
  <c r="E25" i="6"/>
  <c r="K25" i="6"/>
  <c r="P25" i="6"/>
  <c r="C26" i="6"/>
  <c r="K26" i="6"/>
  <c r="O26" i="6"/>
  <c r="B27" i="6"/>
  <c r="F27" i="6"/>
  <c r="J27" i="6"/>
  <c r="N27" i="6"/>
  <c r="O27" i="6"/>
  <c r="P26" i="6"/>
  <c r="H26" i="6"/>
  <c r="Q25" i="6"/>
  <c r="M24" i="6"/>
  <c r="B24" i="6"/>
  <c r="I23" i="6"/>
  <c r="O22" i="6"/>
  <c r="D22" i="6"/>
  <c r="K21" i="6"/>
  <c r="Q20" i="6"/>
  <c r="B20" i="6"/>
  <c r="F19" i="6"/>
  <c r="H18" i="6"/>
  <c r="J17" i="6"/>
  <c r="N11" i="6"/>
  <c r="M6" i="6"/>
  <c r="E4" i="6"/>
  <c r="L27" i="6"/>
  <c r="D27" i="6"/>
  <c r="M26" i="6"/>
  <c r="E26" i="6"/>
  <c r="M25" i="6"/>
  <c r="C25" i="6"/>
  <c r="I24" i="6"/>
  <c r="O23" i="6"/>
  <c r="E23" i="6"/>
  <c r="K22" i="6"/>
  <c r="Q21" i="6"/>
  <c r="K20" i="6"/>
  <c r="N19" i="6"/>
  <c r="Q18" i="6"/>
  <c r="C18" i="6"/>
  <c r="E17" i="6"/>
  <c r="M14" i="6"/>
  <c r="B13" i="6"/>
  <c r="M9" i="6"/>
  <c r="B8" i="6"/>
  <c r="M4" i="6"/>
  <c r="K27" i="6"/>
  <c r="C27" i="6"/>
  <c r="L26" i="6"/>
  <c r="D26" i="6"/>
  <c r="L25" i="6"/>
  <c r="H24" i="6"/>
  <c r="N23" i="6"/>
  <c r="C23" i="6"/>
  <c r="J22" i="6"/>
  <c r="P21" i="6"/>
  <c r="E21" i="6"/>
  <c r="J20" i="6"/>
  <c r="L19" i="6"/>
  <c r="O18" i="6"/>
  <c r="D17" i="6"/>
  <c r="N13" i="6"/>
  <c r="N8" i="6"/>
  <c r="K4" i="6"/>
  <c r="C2" i="6"/>
  <c r="P20" i="6"/>
  <c r="L20" i="6"/>
  <c r="H20" i="6"/>
  <c r="D20" i="6"/>
  <c r="Q19" i="6"/>
  <c r="M19" i="6"/>
  <c r="I19" i="6"/>
  <c r="E19" i="6"/>
  <c r="N18" i="6"/>
  <c r="J18" i="6"/>
  <c r="F18" i="6"/>
  <c r="B18" i="6"/>
  <c r="O17" i="6"/>
  <c r="K17" i="6"/>
  <c r="C17" i="6"/>
  <c r="H16" i="6"/>
  <c r="N14" i="6"/>
  <c r="B14" i="6"/>
  <c r="O13" i="6"/>
  <c r="M11" i="6"/>
  <c r="N10" i="6"/>
  <c r="B10" i="6"/>
  <c r="O9" i="6"/>
  <c r="M7" i="6"/>
  <c r="B6" i="6"/>
  <c r="O5" i="6"/>
  <c r="L4" i="6"/>
  <c r="H4" i="6"/>
  <c r="D4" i="6"/>
  <c r="F7" i="8" l="1"/>
  <c r="F7" i="6" s="1"/>
  <c r="L7" i="8"/>
  <c r="L7" i="6" s="1"/>
  <c r="E12" i="8"/>
  <c r="E12" i="6" s="1"/>
  <c r="C9" i="8"/>
  <c r="C9" i="6" s="1"/>
  <c r="D8" i="8"/>
  <c r="D8" i="6" s="1"/>
  <c r="K14" i="8"/>
  <c r="K14" i="6" s="1"/>
  <c r="L14" i="8"/>
  <c r="L14" i="6" s="1"/>
  <c r="I5" i="8"/>
  <c r="I5" i="6" s="1"/>
  <c r="K8" i="8"/>
  <c r="K8" i="6" s="1"/>
  <c r="E8" i="8"/>
  <c r="E8" i="6" s="1"/>
  <c r="U9" i="2" s="1"/>
  <c r="D13" i="8"/>
  <c r="D13" i="6" s="1"/>
  <c r="E5" i="8"/>
  <c r="E5" i="6" s="1"/>
  <c r="C6" i="8"/>
  <c r="C6" i="6" s="1"/>
  <c r="F14" i="8"/>
  <c r="F14" i="6" s="1"/>
  <c r="N6" i="8"/>
  <c r="N6" i="6" s="1"/>
  <c r="L9" i="8"/>
  <c r="L9" i="6" s="1"/>
  <c r="G13" i="8"/>
  <c r="G13" i="6" s="1"/>
  <c r="K12" i="8"/>
  <c r="K12" i="6" s="1"/>
  <c r="I11" i="8"/>
  <c r="I11" i="6" s="1"/>
  <c r="K5" i="8"/>
  <c r="K5" i="6" s="1"/>
  <c r="D6" i="8"/>
  <c r="D6" i="6" s="1"/>
  <c r="K11" i="8"/>
  <c r="K11" i="6" s="1"/>
  <c r="D11" i="8"/>
  <c r="D11" i="6" s="1"/>
  <c r="J8" i="8"/>
  <c r="J8" i="6" s="1"/>
  <c r="L6" i="8"/>
  <c r="L6" i="6" s="1"/>
  <c r="D14" i="8"/>
  <c r="D14" i="6" s="1"/>
  <c r="J11" i="8"/>
  <c r="J11" i="6" s="1"/>
  <c r="C10" i="8"/>
  <c r="C10" i="6" s="1"/>
  <c r="I8" i="8"/>
  <c r="I8" i="6" s="1"/>
  <c r="G11" i="8"/>
  <c r="G11" i="6" s="1"/>
  <c r="J10" i="8"/>
  <c r="J10" i="6" s="1"/>
  <c r="I6" i="8"/>
  <c r="I6" i="6" s="1"/>
  <c r="E11" i="8"/>
  <c r="E11" i="6" s="1"/>
  <c r="F11" i="8"/>
  <c r="F11" i="6" s="1"/>
  <c r="H6" i="8"/>
  <c r="H6" i="6" s="1"/>
  <c r="G8" i="8"/>
  <c r="G8" i="6" s="1"/>
  <c r="J9" i="8"/>
  <c r="J9" i="6" s="1"/>
  <c r="J7" i="8"/>
  <c r="J7" i="6" s="1"/>
  <c r="E13" i="8"/>
  <c r="E13" i="6" s="1"/>
  <c r="F6" i="8"/>
  <c r="F6" i="6" s="1"/>
  <c r="H8" i="8"/>
  <c r="H8" i="6" s="1"/>
  <c r="I7" i="8"/>
  <c r="I7" i="6" s="1"/>
  <c r="H10" i="8"/>
  <c r="H10" i="6" s="1"/>
  <c r="V14" i="2" s="1"/>
  <c r="C13" i="8"/>
  <c r="C13" i="6" s="1"/>
  <c r="H9" i="8"/>
  <c r="H9" i="6" s="1"/>
  <c r="I12" i="8"/>
  <c r="I12" i="6" s="1"/>
  <c r="I10" i="8"/>
  <c r="I10" i="6" s="1"/>
  <c r="L11" i="8"/>
  <c r="L11" i="6" s="1"/>
  <c r="H12" i="8"/>
  <c r="H12" i="6" s="1"/>
  <c r="C5" i="8"/>
  <c r="C5" i="6" s="1"/>
  <c r="C11" i="8"/>
  <c r="C11" i="6" s="1"/>
  <c r="K7" i="8"/>
  <c r="K7" i="6" s="1"/>
  <c r="H11" i="8"/>
  <c r="H11" i="6" s="1"/>
  <c r="C8" i="8"/>
  <c r="C8" i="6" s="1"/>
  <c r="F12" i="8"/>
  <c r="F12" i="6" s="1"/>
  <c r="L10" i="8"/>
  <c r="L10" i="6" s="1"/>
  <c r="L13" i="8"/>
  <c r="L13" i="6" s="1"/>
  <c r="H14" i="8"/>
  <c r="H14" i="6" s="1"/>
  <c r="J12" i="8"/>
  <c r="J12" i="6" s="1"/>
  <c r="K9" i="8"/>
  <c r="K9" i="6" s="1"/>
  <c r="F5" i="8"/>
  <c r="F5" i="6" s="1"/>
  <c r="V35" i="2" s="1"/>
  <c r="G6" i="8"/>
  <c r="G6" i="6" s="1"/>
  <c r="D7" i="8"/>
  <c r="D7" i="6" s="1"/>
  <c r="L8" i="8"/>
  <c r="L8" i="6" s="1"/>
  <c r="E9" i="8"/>
  <c r="E9" i="6" s="1"/>
  <c r="D12" i="8"/>
  <c r="D12" i="6" s="1"/>
  <c r="G7" i="8"/>
  <c r="G7" i="6" s="1"/>
  <c r="C14" i="8"/>
  <c r="C14" i="6" s="1"/>
  <c r="G9" i="8"/>
  <c r="G9" i="6" s="1"/>
  <c r="D5" i="8"/>
  <c r="D5" i="6" s="1"/>
  <c r="F13" i="8"/>
  <c r="F13" i="6" s="1"/>
  <c r="L12" i="8"/>
  <c r="L12" i="6" s="1"/>
  <c r="C7" i="8"/>
  <c r="C7" i="6" s="1"/>
  <c r="F8" i="8"/>
  <c r="F8" i="6" s="1"/>
  <c r="F10" i="8"/>
  <c r="F10" i="6" s="1"/>
  <c r="W14" i="2" s="1"/>
  <c r="G5" i="8"/>
  <c r="G5" i="6" s="1"/>
  <c r="I14" i="8"/>
  <c r="I14" i="6" s="1"/>
  <c r="G14" i="8"/>
  <c r="G14" i="6" s="1"/>
  <c r="E6" i="8"/>
  <c r="E6" i="6" s="1"/>
  <c r="K10" i="8"/>
  <c r="K10" i="6" s="1"/>
  <c r="G12" i="8"/>
  <c r="G12" i="6" s="1"/>
  <c r="I13" i="8"/>
  <c r="I13" i="6" s="1"/>
  <c r="J5" i="8"/>
  <c r="J5" i="6" s="1"/>
  <c r="L5" i="8"/>
  <c r="L5" i="6" s="1"/>
  <c r="H13" i="8"/>
  <c r="H13" i="6" s="1"/>
  <c r="J14" i="8"/>
  <c r="J14" i="6" s="1"/>
  <c r="K13" i="8"/>
  <c r="K13" i="6" s="1"/>
  <c r="J6" i="8"/>
  <c r="J6" i="6" s="1"/>
  <c r="I9" i="8"/>
  <c r="I9" i="6" s="1"/>
  <c r="H7" i="8"/>
  <c r="H7" i="6" s="1"/>
  <c r="G10" i="8"/>
  <c r="G10" i="6" s="1"/>
  <c r="D9" i="8"/>
  <c r="D9" i="6" s="1"/>
  <c r="V11" i="2" s="1"/>
  <c r="C12" i="8"/>
  <c r="C12" i="6" s="1"/>
  <c r="F9" i="8"/>
  <c r="F9" i="6" s="1"/>
  <c r="W11" i="2" s="1"/>
  <c r="E10" i="8"/>
  <c r="E10" i="6" s="1"/>
  <c r="H5" i="8"/>
  <c r="H5" i="6" s="1"/>
  <c r="D10" i="8"/>
  <c r="D10" i="6" s="1"/>
  <c r="J13" i="8"/>
  <c r="J13" i="6" s="1"/>
  <c r="E14" i="8"/>
  <c r="E14" i="6" s="1"/>
  <c r="K6" i="8"/>
  <c r="K6" i="6" s="1"/>
  <c r="E7" i="8"/>
  <c r="E7" i="6" s="1"/>
  <c r="T10" i="2" l="1"/>
  <c r="T13" i="2"/>
  <c r="T16" i="2"/>
  <c r="T9" i="2"/>
  <c r="U10" i="2"/>
  <c r="U12" i="2"/>
  <c r="U16" i="2"/>
  <c r="T17" i="2"/>
  <c r="U13" i="2"/>
  <c r="U17" i="2"/>
  <c r="T8" i="2"/>
  <c r="U15" i="2"/>
  <c r="T12" i="2"/>
  <c r="T15" i="2"/>
  <c r="U8" i="2"/>
  <c r="V19" i="2"/>
  <c r="V25" i="2"/>
  <c r="W37" i="2"/>
  <c r="W36" i="2"/>
  <c r="V36" i="2"/>
  <c r="V26" i="2"/>
  <c r="V23" i="2"/>
  <c r="V22" i="2"/>
  <c r="W26" i="2"/>
  <c r="V21" i="2"/>
  <c r="W23" i="2"/>
  <c r="V13" i="2"/>
  <c r="V15" i="2"/>
  <c r="V16" i="2"/>
  <c r="V12" i="2"/>
  <c r="V10" i="2"/>
  <c r="W25" i="2"/>
  <c r="V37" i="2"/>
  <c r="V18" i="2"/>
  <c r="W20" i="2"/>
  <c r="W22" i="2"/>
  <c r="V20" i="2"/>
  <c r="W24" i="2"/>
  <c r="V24" i="2"/>
  <c r="U35" i="2"/>
  <c r="U31" i="2"/>
  <c r="T35" i="2"/>
  <c r="T31" i="2"/>
  <c r="U33" i="2"/>
  <c r="T33" i="2"/>
  <c r="U32" i="2"/>
  <c r="T32" i="2"/>
  <c r="U34" i="2"/>
  <c r="T34" i="2"/>
  <c r="W6" i="2"/>
  <c r="V6" i="2"/>
  <c r="W30" i="2"/>
  <c r="W29" i="2"/>
  <c r="V30" i="2"/>
  <c r="W28" i="2"/>
  <c r="V28" i="2"/>
  <c r="V29" i="2"/>
  <c r="W27" i="2"/>
  <c r="V27" i="2"/>
  <c r="T11" i="2"/>
  <c r="U11" i="2"/>
  <c r="W12" i="2"/>
  <c r="W15" i="2"/>
  <c r="W10" i="2"/>
  <c r="W13" i="2"/>
  <c r="W16" i="2"/>
  <c r="W17" i="2"/>
  <c r="W18" i="2"/>
  <c r="U6" i="2"/>
  <c r="U18" i="2"/>
  <c r="T18" i="2"/>
  <c r="U26" i="2"/>
  <c r="U23" i="2"/>
  <c r="U20" i="2"/>
  <c r="T26" i="2"/>
  <c r="T23" i="2"/>
  <c r="T20" i="2"/>
  <c r="U22" i="2"/>
  <c r="T22" i="2"/>
  <c r="U21" i="2"/>
  <c r="W21" i="2"/>
  <c r="U24" i="2"/>
  <c r="T24" i="2"/>
  <c r="T21" i="2"/>
  <c r="U30" i="2"/>
  <c r="U29" i="2"/>
  <c r="T30" i="2"/>
  <c r="T29" i="2"/>
  <c r="U28" i="2"/>
  <c r="T28" i="2"/>
  <c r="T6" i="2"/>
  <c r="T7" i="2"/>
  <c r="U27" i="2"/>
  <c r="T27" i="2"/>
  <c r="T19" i="2"/>
  <c r="U19" i="2"/>
  <c r="W19" i="2"/>
  <c r="U25" i="2"/>
  <c r="T25" i="2"/>
  <c r="U37" i="2"/>
  <c r="T37" i="2"/>
  <c r="U36" i="2"/>
  <c r="T36" i="2"/>
  <c r="T14" i="2"/>
  <c r="U14" i="2"/>
  <c r="W8" i="2"/>
  <c r="W9" i="2"/>
  <c r="V9" i="2"/>
  <c r="V17" i="2"/>
  <c r="V8" i="2"/>
  <c r="V31" i="2"/>
  <c r="V33" i="2"/>
  <c r="V32" i="2"/>
  <c r="W35" i="2"/>
  <c r="V34" i="2"/>
  <c r="W7" i="2"/>
  <c r="V7" i="2"/>
  <c r="W33" i="2"/>
  <c r="W32" i="2"/>
  <c r="W31" i="2"/>
  <c r="W34" i="2"/>
  <c r="U7" i="2"/>
</calcChain>
</file>

<file path=xl/sharedStrings.xml><?xml version="1.0" encoding="utf-8"?>
<sst xmlns="http://schemas.openxmlformats.org/spreadsheetml/2006/main" count="460" uniqueCount="241">
  <si>
    <t>Date</t>
  </si>
  <si>
    <t>Function</t>
  </si>
  <si>
    <t>Item
Description</t>
  </si>
  <si>
    <t>Failure
Mode</t>
  </si>
  <si>
    <t>Recommended
Actions</t>
  </si>
  <si>
    <t>Failure 
Effects
(Local, WEC, System)</t>
  </si>
  <si>
    <t>Notes</t>
  </si>
  <si>
    <t>Risk Reduction 
Design</t>
  </si>
  <si>
    <t xml:space="preserve">Initial Mode
 of
Operation
</t>
  </si>
  <si>
    <t>Post Failure
Repair
Strategy 
(automated, manual)</t>
  </si>
  <si>
    <t>Status
(open or closed)</t>
  </si>
  <si>
    <t>Failure
Cause(s)</t>
  </si>
  <si>
    <t>Title</t>
  </si>
  <si>
    <t>Doc No</t>
  </si>
  <si>
    <t>Version</t>
  </si>
  <si>
    <t>Authored</t>
  </si>
  <si>
    <t>Reviewed</t>
  </si>
  <si>
    <t>Summary</t>
  </si>
  <si>
    <t>Approved Dist.</t>
  </si>
  <si>
    <t>Approved Final</t>
  </si>
  <si>
    <t>Novel Aspects</t>
  </si>
  <si>
    <t>Tech. Class</t>
  </si>
  <si>
    <t>Preventative
Detection</t>
  </si>
  <si>
    <t>Post Failure
Detection</t>
  </si>
  <si>
    <t>Responsible Party</t>
  </si>
  <si>
    <t>Updated Risk Ranking</t>
  </si>
  <si>
    <t>Risk Ranking</t>
  </si>
  <si>
    <t>Operation</t>
  </si>
  <si>
    <t>Assets</t>
  </si>
  <si>
    <t>Occurrence</t>
  </si>
  <si>
    <t>Environment</t>
  </si>
  <si>
    <t xml:space="preserve">Severity Class </t>
  </si>
  <si>
    <t>Risk Class</t>
  </si>
  <si>
    <t>Risk
ID</t>
  </si>
  <si>
    <t>Human Safety</t>
  </si>
  <si>
    <t>2nd Recommended
Actions</t>
  </si>
  <si>
    <t>Responsible Party (2nd)</t>
  </si>
  <si>
    <t>Actions
Taken (2nd)</t>
  </si>
  <si>
    <t>Actions
Taken</t>
  </si>
  <si>
    <t>2nd Updated Risk Ranking</t>
  </si>
  <si>
    <t>Note:</t>
  </si>
  <si>
    <t>- 'set up' and 'linkedPage' are both linked to workbook 'FMECA Master v3.xlsx'</t>
  </si>
  <si>
    <t>- changes to the tables, risk scores, etc must be made in 'FMECA Master v3.xlsx'</t>
  </si>
  <si>
    <t>Normal</t>
  </si>
  <si>
    <t>none</t>
  </si>
  <si>
    <t>0400 SCADA FMECA Table</t>
  </si>
  <si>
    <t>0400-1</t>
  </si>
  <si>
    <t>SCADA Components</t>
  </si>
  <si>
    <t>Control and data collection</t>
  </si>
  <si>
    <t>Fire/smoke</t>
  </si>
  <si>
    <t>Emergency system fire alarm, Enclosure temperature, surveilance camera, visual inspection</t>
  </si>
  <si>
    <t>In-situ repair or replacement of comonents effected</t>
  </si>
  <si>
    <t>Electrical short/open, Internal component failure</t>
  </si>
  <si>
    <t>PTO Position Encoder</t>
  </si>
  <si>
    <t>Provide position feedback to drives</t>
  </si>
  <si>
    <t>Signal failure</t>
  </si>
  <si>
    <t>PC Failure</t>
  </si>
  <si>
    <t>Software</t>
  </si>
  <si>
    <t>Provide Programming Enviornment for SCADA development</t>
  </si>
  <si>
    <t>Alarms, Diagnostics, &amp; Fault Recovery</t>
  </si>
  <si>
    <t>Automated condition monitoring
Issue alarms
Initiate corrective actions</t>
  </si>
  <si>
    <t>Provide applicable IEC IP rating</t>
  </si>
  <si>
    <t>Data and electrical connectivity
Water resistant</t>
  </si>
  <si>
    <t>Enclosures</t>
  </si>
  <si>
    <t>Cabling</t>
  </si>
  <si>
    <t>wiring failure</t>
  </si>
  <si>
    <t>enclosures leak</t>
  </si>
  <si>
    <t>Software Crash</t>
  </si>
  <si>
    <t>Data Server</t>
  </si>
  <si>
    <t>Corrosion induced Failure</t>
  </si>
  <si>
    <t>Improper Installation or Manufacturing defect</t>
  </si>
  <si>
    <t>Vibration or Motion induced Failure</t>
  </si>
  <si>
    <t>Water innundation Induced failure</t>
  </si>
  <si>
    <t>Computer Component knocked loose or damaged, computer speed greatly reduced, faulty data capture, failure to properly record or report data and complete loss of control of Buoy</t>
  </si>
  <si>
    <t>Computer Component damaged, computer speed greatly reduced, faulty data capture, failure to properly record or report data and complete loss of control of Buoy</t>
  </si>
  <si>
    <t>Computer damaged, failure to record or report data and complete loss of control of Buoy</t>
  </si>
  <si>
    <t>Marine rated Components, Airtight enclosures, subsystem seperation</t>
  </si>
  <si>
    <t>Loss of Data flow to or from the Buoy, Visual inspection of components.</t>
  </si>
  <si>
    <t>Loss of Data flow to or from the Buoy, alarm system triggered,  Visual inspection of components.</t>
  </si>
  <si>
    <t>V&amp;V(QA/QC of components and build), regular computer self diagnostics routine</t>
  </si>
  <si>
    <t>Central Control computer and local data storage system</t>
  </si>
  <si>
    <t>Corrosion, mechanical failure, water loads</t>
  </si>
  <si>
    <t>server health monitoring system (or rely on 3rd Party to maintain)</t>
  </si>
  <si>
    <t>Temporary lock out from ability to modify control states, Possible loss of control, data collection or generation ability.</t>
  </si>
  <si>
    <t>Software glitch, out of bounds input</t>
  </si>
  <si>
    <t>Normal or Compromised Operations</t>
  </si>
  <si>
    <t>V&amp;V(QA/QC of software components and build)</t>
  </si>
  <si>
    <t>Cabinet doors improperly closed or vibrate open</t>
  </si>
  <si>
    <t>corrosion, chaffe, electrical fault</t>
  </si>
  <si>
    <t>Coding error, communications fault</t>
  </si>
  <si>
    <t>all enclosures will have more than 1 latch mechanism</t>
  </si>
  <si>
    <t>physical confirmation of closure and V&amp;V(QA/QC of components and build)</t>
  </si>
  <si>
    <t>Periodic inspection of connectors and cable runs where possible</t>
  </si>
  <si>
    <t>Provide position feedback to motor drive</t>
  </si>
  <si>
    <t>Power loss</t>
  </si>
  <si>
    <t>SCADA components</t>
  </si>
  <si>
    <t xml:space="preserve">1) Fire/smoke alarm
</t>
  </si>
  <si>
    <t>Manual in-situ repair and inspection</t>
  </si>
  <si>
    <t>1) Single encoder fail
2) Loss of position feedback</t>
  </si>
  <si>
    <t>Wiring Issue
- unknown internal fault
- unknown poor solder joint
- wire chaffe due to improper routing</t>
  </si>
  <si>
    <t>1) V&amp;V
2) Redundant encoders</t>
  </si>
  <si>
    <t>1) None</t>
  </si>
  <si>
    <t>Manual switch of encoders onboard
Programmatically selected encoders from internal system comparison.</t>
  </si>
  <si>
    <t>Corrosion induced failure</t>
  </si>
  <si>
    <t>Contamination induced failure</t>
  </si>
  <si>
    <t>Improper installation or manufacturing defect results in failure</t>
  </si>
  <si>
    <t xml:space="preserve">Software / programming error during program revision.
</t>
  </si>
  <si>
    <t>1) V&amp;V
2) Security</t>
  </si>
  <si>
    <t>Manual switch of encoders onboard
Manual correction of software/programming error, onboard or remotely.</t>
  </si>
  <si>
    <t>Vibration and/or motion induced failure</t>
  </si>
  <si>
    <t>1) Modal analysis
2) Redundant encoders</t>
  </si>
  <si>
    <t>Water induced failure 
(non-corrosion)</t>
  </si>
  <si>
    <t>1) IP 67
2) Redundant encoders</t>
  </si>
  <si>
    <t>Marine application
Vibration levels</t>
  </si>
  <si>
    <t>Hardware or wiring failure</t>
  </si>
  <si>
    <t>Station power draw</t>
  </si>
  <si>
    <t>1) No station power draw data</t>
  </si>
  <si>
    <t>1) Station power data lost</t>
  </si>
  <si>
    <t>1) Redundancy</t>
  </si>
  <si>
    <t>Cooling temp, pressure, flow sensor</t>
  </si>
  <si>
    <t>Provides cooling data</t>
  </si>
  <si>
    <t>1) No cooling data from failed sensor</t>
  </si>
  <si>
    <t>1) Cooling parameter data lost</t>
  </si>
  <si>
    <t>Inertial measurement unit (IMU)</t>
  </si>
  <si>
    <t>Provides nacelle body motion data</t>
  </si>
  <si>
    <t>1) No motion data from failed sensor</t>
  </si>
  <si>
    <t>1) IMU data lost</t>
  </si>
  <si>
    <t>GPS &amp; heading sensor</t>
  </si>
  <si>
    <t>Provide GPS position and heading</t>
  </si>
  <si>
    <t>1) No GPS position or heading data  from failed sensor</t>
  </si>
  <si>
    <t>1) GPS &amp; heading data lost</t>
  </si>
  <si>
    <t>Mooring load cell</t>
  </si>
  <si>
    <t>Provide mooring load data</t>
  </si>
  <si>
    <t>1) No mooring tension from failed sensor</t>
  </si>
  <si>
    <t>1) Redundancy
2) Mechanical safety bypass of load cell</t>
  </si>
  <si>
    <t>1) Inspection</t>
  </si>
  <si>
    <t>1) Mooring data lost</t>
  </si>
  <si>
    <t>Vibration accelerometer</t>
  </si>
  <si>
    <t>Provide vibration data</t>
  </si>
  <si>
    <t>1) No vibration data from failed sensor</t>
  </si>
  <si>
    <t>1) Data lost</t>
  </si>
  <si>
    <t>Manual in-situ repair and inspection on most locations</t>
  </si>
  <si>
    <t>0440-1</t>
  </si>
  <si>
    <t>Human Machine Interface (HMI)</t>
  </si>
  <si>
    <t xml:space="preserve">Provides operator interface with SCADA </t>
  </si>
  <si>
    <t>HMI freezes or crashes</t>
  </si>
  <si>
    <t>Coding error</t>
  </si>
  <si>
    <t>1) V&amp;V (QC)</t>
  </si>
  <si>
    <t>1) Loss of HMI access or control</t>
  </si>
  <si>
    <t>1) Remote programming repair
2) In-situ repair</t>
  </si>
  <si>
    <t>0450-1</t>
  </si>
  <si>
    <t>Communications</t>
  </si>
  <si>
    <t>Provide communication between the WEC systems and shore based operations</t>
  </si>
  <si>
    <t>communications failure</t>
  </si>
  <si>
    <t>Loss of single or all communication paths to WEC</t>
  </si>
  <si>
    <t>wiring fault, communication hardware failure, network failure</t>
  </si>
  <si>
    <t>1) Use marine COTS products 
2) V&amp;V (QC)
3) Redundant communication paths</t>
  </si>
  <si>
    <t>0460-1</t>
  </si>
  <si>
    <t>Store all operational and performance data</t>
  </si>
  <si>
    <t>Internal Server failure</t>
  </si>
  <si>
    <t>1) Server crash
2) loss of HMI access
3) loss of data access</t>
  </si>
  <si>
    <t>Internal hard drive or other hardware fault, software conflict</t>
  </si>
  <si>
    <t>1) RAID hard drive arrays
2) Redundant power supplies
3) Solid-state hard drives</t>
  </si>
  <si>
    <t>1) In-situ repair</t>
  </si>
  <si>
    <t>0470-1</t>
  </si>
  <si>
    <t>0480-1</t>
  </si>
  <si>
    <t>System doesn't respond to event correctly or allow diagnostics</t>
  </si>
  <si>
    <t xml:space="preserve">1) potential damage to critical systems
2) inability to diagnose subsystem errors remotely
3) loss of WEC operation until in-situ repair
</t>
  </si>
  <si>
    <t>1) notification of secondary failures caused by undetected alarm
2) inability to diagnose remotely
3) loss of fault recovery ability</t>
  </si>
  <si>
    <t>0490-1</t>
  </si>
  <si>
    <t>1) high cabinet temperature and/or humidity</t>
  </si>
  <si>
    <t>0495-1</t>
  </si>
  <si>
    <t>1) loss of connectivity
2) short circuit leading to tripping protective circuit breaker
3) high impedance leading to impropoer sensor readings</t>
  </si>
  <si>
    <t>1) V&amp;V
2) cable connections adequate for environment
3) routing/protection to avoid chaffe
4) proper circuit protection and loading</t>
  </si>
  <si>
    <t xml:space="preserve">1) Power loss due to short or open circuit
2) Damage to SCADA system
</t>
  </si>
  <si>
    <t>1) Nacelle fire alarm
2) Nacelle temperature
3) Surveilance camera
4) visual inspection</t>
  </si>
  <si>
    <t>Communications failure</t>
  </si>
  <si>
    <t>Hardware fault</t>
  </si>
  <si>
    <t>Power loss due to short or open circuit, Damage to SCADA system</t>
  </si>
  <si>
    <t>Loss of communications between components interrupts data feed</t>
  </si>
  <si>
    <t>Component failure/error leads to system malfunction</t>
  </si>
  <si>
    <t>Electrical short/open, Internal component failure, wiring/installation issue, corrosion, vibration and or motion fatigue</t>
  </si>
  <si>
    <t>Airtight enclosures, Low Power, V&amp;V (QA/QC), vibration damping mounts</t>
  </si>
  <si>
    <t>V&amp;V(QA/QC of components and build), vibration measurement, water intrusion sensor</t>
  </si>
  <si>
    <t>Electrical short/open, Internal component failure, manufacturing error, corrosion, vibration and or motion fatigue</t>
  </si>
  <si>
    <t>Loss of generator control</t>
  </si>
  <si>
    <t>0400-2</t>
  </si>
  <si>
    <t>0400-3</t>
  </si>
  <si>
    <t>0400-4</t>
  </si>
  <si>
    <t>Wiring / Installation issue, Corrosion, vibration fatigue</t>
  </si>
  <si>
    <t>Marine rated Components, Sealed clean internal environment</t>
  </si>
  <si>
    <t>V&amp;V(QA/QC of components and build), vibration sensor</t>
  </si>
  <si>
    <t>Encoder fault codes or erratic position feedback</t>
  </si>
  <si>
    <t>Encoder fault code</t>
  </si>
  <si>
    <t xml:space="preserve">1) Material selection
2) IP 67
3) sealed clean environment
4) Redundant encoders
</t>
  </si>
  <si>
    <t>1) Thorough cleaning at commissioning
2) Redundant encoders
3) sealed clean environment</t>
  </si>
  <si>
    <t>1) water intrusion sensor</t>
  </si>
  <si>
    <t>0410-1</t>
  </si>
  <si>
    <t>0410-2</t>
  </si>
  <si>
    <t>0410-3</t>
  </si>
  <si>
    <t>0410-4</t>
  </si>
  <si>
    <t>0410-5</t>
  </si>
  <si>
    <t>0410-6</t>
  </si>
  <si>
    <t>0410-7</t>
  </si>
  <si>
    <t>0410-8</t>
  </si>
  <si>
    <t>Nacelle temperature</t>
  </si>
  <si>
    <t>provides temperature of nacelle space</t>
  </si>
  <si>
    <t>Nacelle humidity</t>
  </si>
  <si>
    <t>Water intrusion sensor</t>
  </si>
  <si>
    <t>provides humidity of nacelle space</t>
  </si>
  <si>
    <t>loss of nacelle temp</t>
  </si>
  <si>
    <t>loss of nacelle humidity</t>
  </si>
  <si>
    <t>loss or saturation of nacelle humidity signal</t>
  </si>
  <si>
    <t>loss or saturation of temperature feedback</t>
  </si>
  <si>
    <t>0410-9</t>
  </si>
  <si>
    <t>0410-10</t>
  </si>
  <si>
    <t>1) loss of connectivity
2) tripped circuit breakers
3) sensors out of range or data corrupted</t>
  </si>
  <si>
    <t>Watchdog timer for full system restart, remote restart capability via IP</t>
  </si>
  <si>
    <t>1) HMI crash
2) Motor controller uses default damping
3) Deviation from control plan
4) Temporary loss of data feed</t>
  </si>
  <si>
    <t>SCADA Control Server/PLC</t>
  </si>
  <si>
    <t>Marine rated Components, Airtight enclosures, isolation mounts</t>
  </si>
  <si>
    <t>Provides power usage stats for onboard components</t>
  </si>
  <si>
    <t>Monitors lower nacelle space for presence of water</t>
  </si>
  <si>
    <t>inability to monitor for water intrusion, increases other components risk</t>
  </si>
  <si>
    <t>none, unless reduntant sensors are present</t>
  </si>
  <si>
    <t>0410-11</t>
  </si>
  <si>
    <t>0410-12</t>
  </si>
  <si>
    <t>0410-13</t>
  </si>
  <si>
    <t>0410-14</t>
  </si>
  <si>
    <t>0410-15</t>
  </si>
  <si>
    <t>0410-16</t>
  </si>
  <si>
    <t>0410-17</t>
  </si>
  <si>
    <t>1) Redundancy, critical for model validation</t>
  </si>
  <si>
    <t>0430-1</t>
  </si>
  <si>
    <t>0430-2</t>
  </si>
  <si>
    <t>0430-3</t>
  </si>
  <si>
    <t>LP-8627-RR-0400</t>
  </si>
  <si>
    <t>L Rummel</t>
  </si>
  <si>
    <t>E Amon</t>
  </si>
  <si>
    <t>Initial draft based on system concept</t>
  </si>
  <si>
    <t>Low Power 8627 SCADA FMECA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</si>
</sst>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0"/>
    <numFmt numFmtId="165" formatCode="0.00000"/>
    <numFmt numFmtId="166" formatCode="0.000"/>
    <numFmt numFmtId="167" formatCode="0.000000"/>
    <numFmt numFmtId="168" formatCode="0.0000000"/>
    <numFmt numFmtId="169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Trebuchet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Times New Roman"/>
      <family val="1"/>
    </font>
    <font>
      <sz val="16"/>
      <name val="Calibri"/>
      <family val="2"/>
      <scheme val="minor"/>
    </font>
    <font>
      <b/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left"/>
    </xf>
    <xf numFmtId="14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/>
    <xf numFmtId="0" fontId="2" fillId="0" borderId="0" xfId="0" applyFont="1"/>
    <xf numFmtId="0" fontId="0" fillId="0" borderId="0" xfId="0"/>
    <xf numFmtId="0" fontId="0" fillId="0" borderId="0" xfId="0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5" fillId="0" borderId="0" xfId="0" applyFont="1" applyBorder="1" applyAlignment="1">
      <alignment wrapText="1"/>
    </xf>
    <xf numFmtId="0" fontId="7" fillId="0" borderId="0" xfId="0" applyFont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1" fillId="0" borderId="0" xfId="0" applyFont="1" applyFill="1"/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168" fontId="7" fillId="0" borderId="17" xfId="0" applyNumberFormat="1" applyFont="1" applyBorder="1" applyAlignment="1">
      <alignment horizontal="center" vertical="center"/>
    </xf>
    <xf numFmtId="168" fontId="7" fillId="0" borderId="14" xfId="0" applyNumberFormat="1" applyFont="1" applyBorder="1" applyAlignment="1">
      <alignment horizontal="center" vertical="center"/>
    </xf>
    <xf numFmtId="167" fontId="7" fillId="0" borderId="14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/>
    </xf>
    <xf numFmtId="3" fontId="7" fillId="0" borderId="16" xfId="1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9" fillId="0" borderId="19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0" fillId="0" borderId="0" xfId="0" quotePrefix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0" fontId="8" fillId="9" borderId="1" xfId="0" applyFont="1" applyFill="1" applyBorder="1" applyAlignment="1">
      <alignment horizontal="center" vertical="top" wrapText="1"/>
    </xf>
    <xf numFmtId="49" fontId="8" fillId="10" borderId="1" xfId="0" quotePrefix="1" applyNumberFormat="1" applyFont="1" applyFill="1" applyBorder="1" applyAlignment="1">
      <alignment horizontal="left" vertical="top" wrapText="1"/>
    </xf>
    <xf numFmtId="0" fontId="8" fillId="10" borderId="1" xfId="0" applyFont="1" applyFill="1" applyBorder="1" applyAlignment="1">
      <alignment vertical="top" wrapText="1"/>
    </xf>
    <xf numFmtId="0" fontId="8" fillId="1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8" fillId="10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horizontal="left" vertical="top" wrapText="1"/>
    </xf>
    <xf numFmtId="49" fontId="8" fillId="11" borderId="1" xfId="0" applyNumberFormat="1" applyFont="1" applyFill="1" applyBorder="1" applyAlignment="1">
      <alignment vertical="top" wrapText="1"/>
    </xf>
    <xf numFmtId="0" fontId="8" fillId="11" borderId="1" xfId="0" applyFont="1" applyFill="1" applyBorder="1" applyAlignment="1">
      <alignment vertical="top" wrapText="1"/>
    </xf>
    <xf numFmtId="0" fontId="8" fillId="11" borderId="1" xfId="0" applyFont="1" applyFill="1" applyBorder="1" applyAlignment="1">
      <alignment horizontal="center" vertical="top" wrapText="1"/>
    </xf>
    <xf numFmtId="49" fontId="8" fillId="12" borderId="1" xfId="0" quotePrefix="1" applyNumberFormat="1" applyFont="1" applyFill="1" applyBorder="1" applyAlignment="1">
      <alignment horizontal="left" vertical="top" wrapText="1"/>
    </xf>
    <xf numFmtId="0" fontId="8" fillId="12" borderId="1" xfId="0" applyFont="1" applyFill="1" applyBorder="1" applyAlignment="1">
      <alignment vertical="top" wrapText="1"/>
    </xf>
    <xf numFmtId="0" fontId="8" fillId="12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horizontal="center" vertical="top" wrapText="1"/>
    </xf>
    <xf numFmtId="49" fontId="8" fillId="8" borderId="1" xfId="0" quotePrefix="1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wrapText="1"/>
    </xf>
    <xf numFmtId="0" fontId="14" fillId="7" borderId="14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wrapText="1"/>
    </xf>
    <xf numFmtId="49" fontId="8" fillId="6" borderId="1" xfId="0" quotePrefix="1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vertical="top" wrapText="1"/>
    </xf>
    <xf numFmtId="49" fontId="8" fillId="8" borderId="1" xfId="0" applyNumberFormat="1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12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wrapText="1"/>
    </xf>
    <xf numFmtId="0" fontId="16" fillId="0" borderId="0" xfId="0" applyFont="1" applyAlignment="1"/>
    <xf numFmtId="0" fontId="17" fillId="0" borderId="0" xfId="0" applyFont="1" applyAlignment="1">
      <alignment wrapText="1"/>
    </xf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19" xfId="0" applyFont="1" applyBorder="1" applyAlignment="1">
      <alignment vertical="center" textRotation="90" wrapText="1"/>
    </xf>
    <xf numFmtId="0" fontId="18" fillId="0" borderId="20" xfId="0" applyFont="1" applyBorder="1" applyAlignment="1">
      <alignment vertical="center" textRotation="90" wrapText="1"/>
    </xf>
    <xf numFmtId="0" fontId="18" fillId="0" borderId="21" xfId="0" applyFont="1" applyBorder="1" applyAlignment="1">
      <alignment vertical="center" textRotation="90" wrapText="1"/>
    </xf>
    <xf numFmtId="49" fontId="8" fillId="6" borderId="6" xfId="0" applyNumberFormat="1" applyFont="1" applyFill="1" applyBorder="1" applyAlignment="1">
      <alignment vertical="top" wrapText="1"/>
    </xf>
    <xf numFmtId="0" fontId="8" fillId="6" borderId="6" xfId="0" applyFont="1" applyFill="1" applyBorder="1" applyAlignment="1">
      <alignment vertical="top" wrapText="1"/>
    </xf>
    <xf numFmtId="0" fontId="8" fillId="6" borderId="6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0" fillId="0" borderId="7" xfId="0" applyBorder="1" applyAlignment="1">
      <alignment horizontal="left"/>
    </xf>
    <xf numFmtId="169" fontId="0" fillId="0" borderId="7" xfId="0" quotePrefix="1" applyNumberFormat="1" applyBorder="1" applyAlignment="1">
      <alignment horizontal="left"/>
    </xf>
    <xf numFmtId="0" fontId="15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6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74"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  <color rgb="FFFCC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38100</xdr:rowOff>
    </xdr:from>
    <xdr:to>
      <xdr:col>8</xdr:col>
      <xdr:colOff>419100</xdr:colOff>
      <xdr:row>9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ED630F-6CF6-44D1-890B-9617FBBD94EE}"/>
            </a:ext>
          </a:extLst>
        </xdr:cNvPr>
        <xdr:cNvSpPr txBox="1"/>
      </xdr:nvSpPr>
      <xdr:spPr>
        <a:xfrm>
          <a:off x="28574" y="228600"/>
          <a:ext cx="5267326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PROTECTED RIGHTS NOTICE</a:t>
          </a:r>
          <a:endParaRPr lang="en-US" sz="1600">
            <a:effectLst/>
          </a:endParaRPr>
        </a:p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Use, reproduction, or disclosure is subject to the restrictions in Award No. DE-EE0008627 with the U.S. Department of Energy until July</a:t>
          </a: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19, 2024</a:t>
          </a:r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Business Sensitive Information.</a:t>
          </a:r>
          <a:endParaRPr lang="en-US" sz="1600">
            <a:effectLst/>
          </a:endParaRPr>
        </a:p>
        <a:p>
          <a:pPr algn="ctr"/>
          <a:endParaRPr lang="en-US" sz="1600"/>
        </a:p>
      </xdr:txBody>
    </xdr:sp>
    <xdr:clientData/>
  </xdr:twoCellAnchor>
  <xdr:oneCellAnchor>
    <xdr:from>
      <xdr:col>14</xdr:col>
      <xdr:colOff>533400</xdr:colOff>
      <xdr:row>23</xdr:row>
      <xdr:rowOff>104775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2AF4F4B-6D84-48B7-8352-45FDDEE4A551}"/>
            </a:ext>
          </a:extLst>
        </xdr:cNvPr>
        <xdr:cNvSpPr txBox="1"/>
      </xdr:nvSpPr>
      <xdr:spPr>
        <a:xfrm>
          <a:off x="9067800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-EE0007627%20D1.2%20LP-RR-0100%20Hull%20PD%2007-20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ngineering\DE-EE0008627%20Low%20Power\Design%20Files\risk_workingFolder\Low%20Power%20FMECA%20Master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0 Hull System"/>
      <sheetName val="Data Rights Notice"/>
      <sheetName val="version history"/>
      <sheetName val="set up"/>
      <sheetName val="linkedPage"/>
    </sheetNames>
    <sheetDataSet>
      <sheetData sheetId="0"/>
      <sheetData sheetId="1"/>
      <sheetData sheetId="2"/>
      <sheetData sheetId="3">
        <row r="14">
          <cell r="C14" t="str">
            <v>Low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up"/>
    </sheetNames>
    <sheetDataSet>
      <sheetData sheetId="0">
        <row r="2">
          <cell r="C2" t="str">
            <v>Risk = Occ + Sev</v>
          </cell>
        </row>
        <row r="3">
          <cell r="C3" t="str">
            <v>Severity</v>
          </cell>
        </row>
        <row r="4">
          <cell r="B4" t="str">
            <v>Occ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5">
          <cell r="B5">
            <v>10</v>
          </cell>
          <cell r="C5" t="str">
            <v>Low</v>
          </cell>
          <cell r="D5" t="str">
            <v>Med</v>
          </cell>
          <cell r="E5" t="str">
            <v>Med</v>
          </cell>
          <cell r="F5" t="str">
            <v>Med</v>
          </cell>
          <cell r="G5" t="str">
            <v>Med</v>
          </cell>
          <cell r="H5" t="str">
            <v>High</v>
          </cell>
          <cell r="I5" t="str">
            <v>High</v>
          </cell>
          <cell r="J5" t="str">
            <v>High</v>
          </cell>
          <cell r="K5" t="str">
            <v>High</v>
          </cell>
          <cell r="L5" t="str">
            <v>High</v>
          </cell>
        </row>
        <row r="6">
          <cell r="B6">
            <v>9</v>
          </cell>
          <cell r="C6" t="str">
            <v>Low</v>
          </cell>
          <cell r="D6" t="str">
            <v>Low</v>
          </cell>
          <cell r="E6" t="str">
            <v>Med</v>
          </cell>
          <cell r="F6" t="str">
            <v>Med</v>
          </cell>
          <cell r="G6" t="str">
            <v>Med</v>
          </cell>
          <cell r="H6" t="str">
            <v>Med</v>
          </cell>
          <cell r="I6" t="str">
            <v>High</v>
          </cell>
          <cell r="J6" t="str">
            <v>High</v>
          </cell>
          <cell r="K6" t="str">
            <v>High</v>
          </cell>
          <cell r="L6" t="str">
            <v>High</v>
          </cell>
          <cell r="M6" t="str">
            <v>low &lt;=</v>
          </cell>
          <cell r="N6">
            <v>11</v>
          </cell>
        </row>
        <row r="7">
          <cell r="B7">
            <v>8</v>
          </cell>
          <cell r="C7" t="str">
            <v>Low</v>
          </cell>
          <cell r="D7" t="str">
            <v>Low</v>
          </cell>
          <cell r="E7" t="str">
            <v>Low</v>
          </cell>
          <cell r="F7" t="str">
            <v>Med</v>
          </cell>
          <cell r="G7" t="str">
            <v>Med</v>
          </cell>
          <cell r="H7" t="str">
            <v>Med</v>
          </cell>
          <cell r="I7" t="str">
            <v>Med</v>
          </cell>
          <cell r="J7" t="str">
            <v>High</v>
          </cell>
          <cell r="K7" t="str">
            <v>High</v>
          </cell>
          <cell r="L7" t="str">
            <v>High</v>
          </cell>
          <cell r="M7" t="str">
            <v>high&gt;</v>
          </cell>
          <cell r="N7">
            <v>15</v>
          </cell>
        </row>
        <row r="8">
          <cell r="B8">
            <v>7</v>
          </cell>
          <cell r="C8" t="str">
            <v>Low</v>
          </cell>
          <cell r="D8" t="str">
            <v>Low</v>
          </cell>
          <cell r="E8" t="str">
            <v>Low</v>
          </cell>
          <cell r="F8" t="str">
            <v>Low</v>
          </cell>
          <cell r="G8" t="str">
            <v>Med</v>
          </cell>
          <cell r="H8" t="str">
            <v>Med</v>
          </cell>
          <cell r="I8" t="str">
            <v>Med</v>
          </cell>
          <cell r="J8" t="str">
            <v>Med</v>
          </cell>
          <cell r="K8" t="str">
            <v>High</v>
          </cell>
          <cell r="L8" t="str">
            <v>High</v>
          </cell>
        </row>
        <row r="9">
          <cell r="B9">
            <v>6</v>
          </cell>
          <cell r="C9" t="str">
            <v>Low</v>
          </cell>
          <cell r="D9" t="str">
            <v>Low</v>
          </cell>
          <cell r="E9" t="str">
            <v>Low</v>
          </cell>
          <cell r="F9" t="str">
            <v>Low</v>
          </cell>
          <cell r="G9" t="str">
            <v>Low</v>
          </cell>
          <cell r="H9" t="str">
            <v>Med</v>
          </cell>
          <cell r="I9" t="str">
            <v>Med</v>
          </cell>
          <cell r="J9" t="str">
            <v>Med</v>
          </cell>
          <cell r="K9" t="str">
            <v>Med</v>
          </cell>
          <cell r="L9" t="str">
            <v>High</v>
          </cell>
        </row>
        <row r="10">
          <cell r="B10">
            <v>5</v>
          </cell>
          <cell r="C10" t="str">
            <v>Low</v>
          </cell>
          <cell r="D10" t="str">
            <v>Low</v>
          </cell>
          <cell r="E10" t="str">
            <v>Low</v>
          </cell>
          <cell r="F10" t="str">
            <v>Low</v>
          </cell>
          <cell r="G10" t="str">
            <v>Low</v>
          </cell>
          <cell r="H10" t="str">
            <v>Low</v>
          </cell>
          <cell r="I10" t="str">
            <v>Med</v>
          </cell>
          <cell r="J10" t="str">
            <v>Med</v>
          </cell>
          <cell r="K10" t="str">
            <v>Med</v>
          </cell>
          <cell r="L10" t="str">
            <v>Med</v>
          </cell>
        </row>
        <row r="11">
          <cell r="B11">
            <v>4</v>
          </cell>
          <cell r="C11" t="str">
            <v>Low</v>
          </cell>
          <cell r="D11" t="str">
            <v>Low</v>
          </cell>
          <cell r="E11" t="str">
            <v>Low</v>
          </cell>
          <cell r="F11" t="str">
            <v>Low</v>
          </cell>
          <cell r="G11" t="str">
            <v>Low</v>
          </cell>
          <cell r="H11" t="str">
            <v>Low</v>
          </cell>
          <cell r="I11" t="str">
            <v>Low</v>
          </cell>
          <cell r="J11" t="str">
            <v>Med</v>
          </cell>
          <cell r="K11" t="str">
            <v>Med</v>
          </cell>
          <cell r="L11" t="str">
            <v>Med</v>
          </cell>
          <cell r="N11" t="str">
            <v>Low</v>
          </cell>
          <cell r="O11" t="str">
            <v>Tolerable, no engineer action required</v>
          </cell>
        </row>
        <row r="12">
          <cell r="B12">
            <v>3</v>
          </cell>
          <cell r="C12" t="str">
            <v>Low</v>
          </cell>
          <cell r="D12" t="str">
            <v>Low</v>
          </cell>
          <cell r="E12" t="str">
            <v>Low</v>
          </cell>
          <cell r="F12" t="str">
            <v>Low</v>
          </cell>
          <cell r="G12" t="str">
            <v>Low</v>
          </cell>
          <cell r="H12" t="str">
            <v>Low</v>
          </cell>
          <cell r="I12" t="str">
            <v>Low</v>
          </cell>
          <cell r="J12" t="str">
            <v>Low</v>
          </cell>
          <cell r="K12" t="str">
            <v>Med</v>
          </cell>
          <cell r="L12" t="str">
            <v>Med</v>
          </cell>
          <cell r="N12" t="str">
            <v>Med</v>
          </cell>
          <cell r="O12" t="str">
            <v>Undesirable, consider engineer actions to mitigate risk</v>
          </cell>
        </row>
        <row r="13">
          <cell r="B13">
            <v>2</v>
          </cell>
          <cell r="C13" t="str">
            <v>Low</v>
          </cell>
          <cell r="D13" t="str">
            <v>Low</v>
          </cell>
          <cell r="E13" t="str">
            <v>Low</v>
          </cell>
          <cell r="F13" t="str">
            <v>Low</v>
          </cell>
          <cell r="G13" t="str">
            <v>Low</v>
          </cell>
          <cell r="H13" t="str">
            <v>Low</v>
          </cell>
          <cell r="I13" t="str">
            <v>Low</v>
          </cell>
          <cell r="J13" t="str">
            <v>Low</v>
          </cell>
          <cell r="K13" t="str">
            <v>Low</v>
          </cell>
          <cell r="L13" t="str">
            <v>Med</v>
          </cell>
          <cell r="N13" t="str">
            <v>High</v>
          </cell>
          <cell r="O13" t="str">
            <v>Intolerable, engineering action required</v>
          </cell>
        </row>
        <row r="14">
          <cell r="B14">
            <v>1</v>
          </cell>
          <cell r="C14" t="str">
            <v>Low</v>
          </cell>
          <cell r="D14" t="str">
            <v>Low</v>
          </cell>
          <cell r="E14" t="str">
            <v>Low</v>
          </cell>
          <cell r="F14" t="str">
            <v>Low</v>
          </cell>
          <cell r="G14" t="str">
            <v>Low</v>
          </cell>
          <cell r="H14" t="str">
            <v>Low</v>
          </cell>
          <cell r="I14" t="str">
            <v>Low</v>
          </cell>
          <cell r="J14" t="str">
            <v>Low</v>
          </cell>
          <cell r="K14" t="str">
            <v>Low</v>
          </cell>
          <cell r="L14" t="str">
            <v>Low</v>
          </cell>
        </row>
        <row r="16">
          <cell r="B16" t="str">
            <v>Occurrence</v>
          </cell>
          <cell r="H16" t="str">
            <v>Severity</v>
          </cell>
        </row>
        <row r="17">
          <cell r="B17" t="str">
            <v>Rating</v>
          </cell>
          <cell r="C17" t="str">
            <v>Occurrence</v>
          </cell>
          <cell r="E17" t="str">
            <v>Annual Failure Rate</v>
          </cell>
          <cell r="F17" t="str">
            <v>Return Period [years]</v>
          </cell>
          <cell r="H17" t="str">
            <v>Rating</v>
          </cell>
          <cell r="I17" t="str">
            <v>Severity</v>
          </cell>
          <cell r="J17" t="str">
            <v>Human Safety</v>
          </cell>
          <cell r="L17" t="str">
            <v>Environment</v>
          </cell>
          <cell r="N17" t="str">
            <v>WEC Operation</v>
          </cell>
          <cell r="P17" t="str">
            <v xml:space="preserve">Assets </v>
          </cell>
        </row>
        <row r="18">
          <cell r="B18">
            <v>1</v>
          </cell>
          <cell r="C18" t="str">
            <v>Exceptionally unlikely to occur</v>
          </cell>
          <cell r="E18">
            <v>1.0000000000000001E-5</v>
          </cell>
          <cell r="F18">
            <v>100000</v>
          </cell>
          <cell r="H18">
            <v>1</v>
          </cell>
          <cell r="I18" t="str">
            <v>Insignificant</v>
          </cell>
          <cell r="J18" t="str">
            <v>Negligible injury, effect on health (e.g. band aid)</v>
          </cell>
          <cell r="L18" t="str">
            <v>Negligible pollution or no effect on environment</v>
          </cell>
          <cell r="N18" t="str">
            <v>Negligible effect on performance</v>
          </cell>
          <cell r="P18" t="str">
            <v>Negligible</v>
          </cell>
        </row>
        <row r="19">
          <cell r="B19">
            <v>2</v>
          </cell>
          <cell r="E19">
            <v>3.1622776601683789E-5</v>
          </cell>
          <cell r="F19">
            <v>31600</v>
          </cell>
          <cell r="H19">
            <v>2</v>
          </cell>
          <cell r="P19" t="str">
            <v>[1.5k USD]</v>
          </cell>
        </row>
        <row r="20">
          <cell r="B20">
            <v>3</v>
          </cell>
          <cell r="C20" t="str">
            <v>Extremely unlikely to occur</v>
          </cell>
          <cell r="E20">
            <v>1E-4</v>
          </cell>
          <cell r="F20">
            <v>10000</v>
          </cell>
          <cell r="H20">
            <v>3</v>
          </cell>
          <cell r="I20" t="str">
            <v>Minor</v>
          </cell>
          <cell r="J20" t="str">
            <v>Minor injuries, health effects (e.g. stitches)</v>
          </cell>
          <cell r="L20" t="str">
            <v>Minor pollution / slight effect on environment (min disruption on marine life)</v>
          </cell>
          <cell r="N20" t="str">
            <v>Minor system degradation</v>
          </cell>
          <cell r="P20" t="str">
            <v>Repairable in-situ, at next maintenance interval 
[3k USD]</v>
          </cell>
        </row>
        <row r="21">
          <cell r="B21">
            <v>4</v>
          </cell>
          <cell r="E21">
            <v>3.1622776601683789E-4</v>
          </cell>
          <cell r="F21">
            <v>3160</v>
          </cell>
          <cell r="H21">
            <v>4</v>
          </cell>
          <cell r="J21" t="str">
            <v>Moderate injuries and/or health effects (e.g. broken bone)</v>
          </cell>
          <cell r="N21" t="str">
            <v>Moderate system degradation (e.g. loss of function, repairable in-situ)</v>
          </cell>
          <cell r="P21" t="str">
            <v>Repairable in-situ, outside maintenance interval 
(1 day) [5k USD]</v>
          </cell>
        </row>
        <row r="22">
          <cell r="B22">
            <v>5</v>
          </cell>
          <cell r="C22" t="str">
            <v>Very unlikely to occur</v>
          </cell>
          <cell r="E22">
            <v>1E-3</v>
          </cell>
          <cell r="F22">
            <v>1000</v>
          </cell>
          <cell r="H22">
            <v>5</v>
          </cell>
          <cell r="I22" t="str">
            <v>Major</v>
          </cell>
          <cell r="L22" t="str">
            <v>Limited levels of pollution, manageable / moderate effect on environment</v>
          </cell>
          <cell r="P22" t="str">
            <v>Repairable in-situ, outside maintenance interval 
(1 week) [15k USD]</v>
          </cell>
        </row>
        <row r="23">
          <cell r="B23">
            <v>6</v>
          </cell>
          <cell r="E23">
            <v>3.162277660168379E-3</v>
          </cell>
          <cell r="F23">
            <v>316</v>
          </cell>
          <cell r="H23">
            <v>6</v>
          </cell>
          <cell r="N23" t="str">
            <v>Major system degradation or loss of operation for 1 month</v>
          </cell>
          <cell r="P23" t="str">
            <v>[25k USD]</v>
          </cell>
        </row>
        <row r="24">
          <cell r="B24">
            <v>7</v>
          </cell>
          <cell r="C24" t="str">
            <v>Rarely expected to occur</v>
          </cell>
          <cell r="E24">
            <v>0.01</v>
          </cell>
          <cell r="F24">
            <v>100</v>
          </cell>
          <cell r="H24">
            <v>7</v>
          </cell>
          <cell r="I24" t="str">
            <v>Critical</v>
          </cell>
          <cell r="J24" t="str">
            <v>Hospitalization (with full recovery)</v>
          </cell>
          <cell r="L24" t="str">
            <v>Moderate pollution (some clean-up costs) / Serious effect on environment</v>
          </cell>
          <cell r="N24" t="str">
            <v>Major system degradation or loss of operation for 3 months</v>
          </cell>
          <cell r="P24" t="str">
            <v>Dry dock required for repair
[50k USD]</v>
          </cell>
        </row>
        <row r="25">
          <cell r="B25">
            <v>8</v>
          </cell>
          <cell r="E25">
            <v>3.1622776601683791E-2</v>
          </cell>
          <cell r="F25">
            <v>31.6</v>
          </cell>
          <cell r="H25">
            <v>8</v>
          </cell>
          <cell r="N25" t="str">
            <v>Critical system degradation or loss of operation for 6 months</v>
          </cell>
          <cell r="P25" t="str">
            <v>[150k USD]</v>
          </cell>
        </row>
        <row r="26">
          <cell r="B26">
            <v>9</v>
          </cell>
          <cell r="C26" t="str">
            <v>One or more during 20 yr lifetime</v>
          </cell>
          <cell r="E26">
            <v>0.1</v>
          </cell>
          <cell r="F26">
            <v>10</v>
          </cell>
          <cell r="H26">
            <v>9</v>
          </cell>
          <cell r="I26" t="str">
            <v>Catastrophic</v>
          </cell>
          <cell r="J26" t="str">
            <v>Hospitalization (with lasting disabilities)</v>
          </cell>
          <cell r="L26" t="str">
            <v>Major pollution (significant clean-up costs) / disastrous effects on the environment</v>
          </cell>
          <cell r="N26" t="str">
            <v>Failure to generate power for remainder of project, complete failure</v>
          </cell>
          <cell r="P26" t="str">
            <v>Loss of device
[500k USD]</v>
          </cell>
        </row>
        <row r="27">
          <cell r="B27">
            <v>10</v>
          </cell>
          <cell r="E27">
            <v>0.31622776601683794</v>
          </cell>
          <cell r="F27">
            <v>3.16</v>
          </cell>
          <cell r="H27">
            <v>10</v>
          </cell>
          <cell r="J27" t="str">
            <v>A fatality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4B21-3375-451D-93B0-AE9152C182A5}">
  <dimension ref="A1"/>
  <sheetViews>
    <sheetView tabSelected="1" workbookViewId="0">
      <selection activeCell="O17" sqref="O17"/>
    </sheetView>
  </sheetViews>
  <sheetFormatPr defaultRowHeight="15" x14ac:dyDescent="0.25"/>
  <cols>
    <col min="1" max="16384" width="9.140625" style="12"/>
  </cols>
  <sheetData/>
  <sheetProtection algorithmName="SHA-512" hashValue="GQwbKrJbkjhdzXy48rEpCvTkZ6mvlvOd1XHxaQOI3qesLlsWXx5mVyIE7VZ0N4uitzE4DtL20b3D6e9N7nJt/Q==" saltValue="NNOG97A3GkmSLj06NwLSZ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62"/>
  <sheetViews>
    <sheetView showZeros="0" topLeftCell="A2" zoomScaleNormal="100" workbookViewId="0">
      <selection activeCell="H13" sqref="H13"/>
    </sheetView>
  </sheetViews>
  <sheetFormatPr defaultRowHeight="15" x14ac:dyDescent="0.25"/>
  <cols>
    <col min="1" max="1" width="1.7109375" style="1" customWidth="1"/>
    <col min="2" max="2" width="9.140625" style="1" customWidth="1"/>
    <col min="3" max="3" width="22.28515625" style="1" customWidth="1"/>
    <col min="4" max="4" width="29.7109375" style="1" customWidth="1"/>
    <col min="5" max="5" width="8.5703125" style="1" customWidth="1"/>
    <col min="6" max="7" width="15.7109375" style="1" customWidth="1"/>
    <col min="8" max="9" width="26.85546875" style="1" customWidth="1"/>
    <col min="10" max="10" width="15" style="1" customWidth="1"/>
    <col min="11" max="14" width="26.85546875" style="1" customWidth="1"/>
    <col min="15" max="15" width="4.85546875" style="1" customWidth="1"/>
    <col min="16" max="19" width="4.85546875" style="2" customWidth="1"/>
    <col min="20" max="23" width="4.85546875" style="1" customWidth="1"/>
    <col min="24" max="24" width="33.5703125" style="1" customWidth="1"/>
    <col min="25" max="25" width="15" style="1" customWidth="1"/>
    <col min="26" max="26" width="25.7109375" style="1" customWidth="1"/>
    <col min="27" max="27" width="4.85546875" style="1" customWidth="1"/>
    <col min="28" max="31" width="4.85546875" style="2" customWidth="1"/>
    <col min="32" max="35" width="4.85546875" style="1" customWidth="1"/>
    <col min="36" max="36" width="33.5703125" style="1" customWidth="1"/>
    <col min="37" max="37" width="15" style="1" customWidth="1"/>
    <col min="38" max="38" width="25.7109375" style="1" customWidth="1"/>
    <col min="39" max="39" width="4.85546875" style="1" customWidth="1"/>
    <col min="40" max="43" width="4.85546875" style="2" customWidth="1"/>
    <col min="44" max="47" width="4.85546875" style="1" customWidth="1"/>
    <col min="48" max="48" width="10" style="1" customWidth="1"/>
    <col min="49" max="49" width="135.42578125" style="1" customWidth="1"/>
    <col min="50" max="16384" width="9.140625" style="1"/>
  </cols>
  <sheetData>
    <row r="1" spans="2:55" ht="12" hidden="1" customHeight="1" x14ac:dyDescent="0.25"/>
    <row r="2" spans="2:55" ht="15" customHeight="1" x14ac:dyDescent="0.2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41" t="s">
        <v>26</v>
      </c>
      <c r="P2" s="141"/>
      <c r="Q2" s="141"/>
      <c r="R2" s="141"/>
      <c r="S2" s="141"/>
      <c r="T2" s="141"/>
      <c r="U2" s="141"/>
      <c r="V2" s="141"/>
      <c r="W2" s="141"/>
      <c r="X2" s="119"/>
      <c r="Y2" s="119"/>
      <c r="Z2" s="119"/>
      <c r="AA2" s="141" t="s">
        <v>25</v>
      </c>
      <c r="AB2" s="141"/>
      <c r="AC2" s="141"/>
      <c r="AD2" s="141"/>
      <c r="AE2" s="141"/>
      <c r="AF2" s="141"/>
      <c r="AG2" s="141"/>
      <c r="AH2" s="141"/>
      <c r="AI2" s="141"/>
      <c r="AJ2" s="119"/>
      <c r="AK2" s="119"/>
      <c r="AL2" s="119"/>
      <c r="AM2" s="141" t="s">
        <v>39</v>
      </c>
      <c r="AN2" s="141"/>
      <c r="AO2" s="141"/>
      <c r="AP2" s="141"/>
      <c r="AQ2" s="141"/>
      <c r="AR2" s="141"/>
      <c r="AS2" s="141"/>
      <c r="AT2" s="141"/>
      <c r="AU2" s="141"/>
      <c r="AV2" s="119"/>
      <c r="AW2" s="119"/>
    </row>
    <row r="3" spans="2:55" ht="15.75" customHeight="1" thickBot="1" x14ac:dyDescent="0.3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41"/>
      <c r="P3" s="141"/>
      <c r="Q3" s="141"/>
      <c r="R3" s="141"/>
      <c r="S3" s="141"/>
      <c r="T3" s="141"/>
      <c r="U3" s="141"/>
      <c r="V3" s="141"/>
      <c r="W3" s="141"/>
      <c r="X3" s="119"/>
      <c r="Y3" s="119"/>
      <c r="Z3" s="119"/>
      <c r="AA3" s="141"/>
      <c r="AB3" s="141"/>
      <c r="AC3" s="141"/>
      <c r="AD3" s="141"/>
      <c r="AE3" s="141"/>
      <c r="AF3" s="141"/>
      <c r="AG3" s="141"/>
      <c r="AH3" s="141"/>
      <c r="AI3" s="141"/>
      <c r="AJ3" s="119"/>
      <c r="AK3" s="119"/>
      <c r="AL3" s="119"/>
      <c r="AM3" s="141"/>
      <c r="AN3" s="141"/>
      <c r="AO3" s="141"/>
      <c r="AP3" s="141"/>
      <c r="AQ3" s="141"/>
      <c r="AR3" s="141"/>
      <c r="AS3" s="141"/>
      <c r="AT3" s="141"/>
      <c r="AU3" s="141"/>
      <c r="AV3" s="119"/>
      <c r="AW3" s="119"/>
    </row>
    <row r="4" spans="2:55" ht="27" customHeight="1" thickBot="1" x14ac:dyDescent="0.4">
      <c r="B4" s="120" t="s">
        <v>45</v>
      </c>
      <c r="C4" s="121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42" t="s">
        <v>31</v>
      </c>
      <c r="Q4" s="143"/>
      <c r="R4" s="143"/>
      <c r="S4" s="144"/>
      <c r="T4" s="145" t="s">
        <v>32</v>
      </c>
      <c r="U4" s="146"/>
      <c r="V4" s="146"/>
      <c r="W4" s="147"/>
      <c r="X4" s="119"/>
      <c r="Y4" s="119"/>
      <c r="Z4" s="119"/>
      <c r="AA4" s="119"/>
      <c r="AB4" s="142" t="s">
        <v>31</v>
      </c>
      <c r="AC4" s="143"/>
      <c r="AD4" s="143"/>
      <c r="AE4" s="144"/>
      <c r="AF4" s="145" t="s">
        <v>32</v>
      </c>
      <c r="AG4" s="146"/>
      <c r="AH4" s="146"/>
      <c r="AI4" s="147"/>
      <c r="AJ4" s="119"/>
      <c r="AK4" s="119"/>
      <c r="AL4" s="119"/>
      <c r="AM4" s="119"/>
      <c r="AN4" s="142" t="s">
        <v>31</v>
      </c>
      <c r="AO4" s="143"/>
      <c r="AP4" s="143"/>
      <c r="AQ4" s="144"/>
      <c r="AR4" s="145" t="s">
        <v>32</v>
      </c>
      <c r="AS4" s="146"/>
      <c r="AT4" s="146"/>
      <c r="AU4" s="147"/>
      <c r="AV4" s="119"/>
      <c r="AW4" s="119"/>
    </row>
    <row r="5" spans="2:55" s="3" customFormat="1" ht="80.25" customHeight="1" thickBot="1" x14ac:dyDescent="0.3">
      <c r="B5" s="122" t="s">
        <v>33</v>
      </c>
      <c r="C5" s="122" t="s">
        <v>2</v>
      </c>
      <c r="D5" s="122" t="s">
        <v>1</v>
      </c>
      <c r="E5" s="122" t="s">
        <v>21</v>
      </c>
      <c r="F5" s="122" t="s">
        <v>20</v>
      </c>
      <c r="G5" s="122" t="s">
        <v>3</v>
      </c>
      <c r="H5" s="122" t="s">
        <v>5</v>
      </c>
      <c r="I5" s="123" t="s">
        <v>11</v>
      </c>
      <c r="J5" s="122" t="s">
        <v>8</v>
      </c>
      <c r="K5" s="122" t="s">
        <v>7</v>
      </c>
      <c r="L5" s="122" t="s">
        <v>22</v>
      </c>
      <c r="M5" s="122" t="s">
        <v>23</v>
      </c>
      <c r="N5" s="122" t="s">
        <v>9</v>
      </c>
      <c r="O5" s="124" t="s">
        <v>29</v>
      </c>
      <c r="P5" s="125" t="s">
        <v>34</v>
      </c>
      <c r="Q5" s="126" t="s">
        <v>30</v>
      </c>
      <c r="R5" s="126" t="s">
        <v>27</v>
      </c>
      <c r="S5" s="127" t="s">
        <v>28</v>
      </c>
      <c r="T5" s="125" t="s">
        <v>34</v>
      </c>
      <c r="U5" s="126" t="s">
        <v>30</v>
      </c>
      <c r="V5" s="126" t="s">
        <v>27</v>
      </c>
      <c r="W5" s="127" t="s">
        <v>28</v>
      </c>
      <c r="X5" s="122" t="s">
        <v>4</v>
      </c>
      <c r="Y5" s="122" t="s">
        <v>24</v>
      </c>
      <c r="Z5" s="122" t="s">
        <v>38</v>
      </c>
      <c r="AA5" s="124" t="s">
        <v>29</v>
      </c>
      <c r="AB5" s="125" t="s">
        <v>34</v>
      </c>
      <c r="AC5" s="126" t="s">
        <v>30</v>
      </c>
      <c r="AD5" s="126" t="s">
        <v>27</v>
      </c>
      <c r="AE5" s="127" t="s">
        <v>28</v>
      </c>
      <c r="AF5" s="125" t="s">
        <v>34</v>
      </c>
      <c r="AG5" s="126" t="s">
        <v>30</v>
      </c>
      <c r="AH5" s="126" t="s">
        <v>27</v>
      </c>
      <c r="AI5" s="127" t="s">
        <v>28</v>
      </c>
      <c r="AJ5" s="122" t="s">
        <v>35</v>
      </c>
      <c r="AK5" s="122" t="s">
        <v>36</v>
      </c>
      <c r="AL5" s="122" t="s">
        <v>37</v>
      </c>
      <c r="AM5" s="124" t="s">
        <v>29</v>
      </c>
      <c r="AN5" s="125" t="s">
        <v>34</v>
      </c>
      <c r="AO5" s="126" t="s">
        <v>30</v>
      </c>
      <c r="AP5" s="126" t="s">
        <v>27</v>
      </c>
      <c r="AQ5" s="127" t="s">
        <v>28</v>
      </c>
      <c r="AR5" s="125" t="s">
        <v>34</v>
      </c>
      <c r="AS5" s="126" t="s">
        <v>30</v>
      </c>
      <c r="AT5" s="126" t="s">
        <v>27</v>
      </c>
      <c r="AU5" s="127" t="s">
        <v>28</v>
      </c>
      <c r="AV5" s="122" t="s">
        <v>10</v>
      </c>
      <c r="AW5" s="122" t="s">
        <v>6</v>
      </c>
    </row>
    <row r="6" spans="2:55" ht="75" x14ac:dyDescent="0.25">
      <c r="B6" s="128" t="s">
        <v>46</v>
      </c>
      <c r="C6" s="129" t="s">
        <v>47</v>
      </c>
      <c r="D6" s="129" t="s">
        <v>48</v>
      </c>
      <c r="E6" s="130">
        <v>2</v>
      </c>
      <c r="F6" s="129" t="s">
        <v>113</v>
      </c>
      <c r="G6" s="129" t="s">
        <v>94</v>
      </c>
      <c r="H6" s="129" t="s">
        <v>178</v>
      </c>
      <c r="I6" s="129" t="s">
        <v>181</v>
      </c>
      <c r="J6" s="129" t="s">
        <v>43</v>
      </c>
      <c r="K6" s="129" t="s">
        <v>182</v>
      </c>
      <c r="L6" s="129" t="s">
        <v>183</v>
      </c>
      <c r="M6" s="129" t="s">
        <v>50</v>
      </c>
      <c r="N6" s="129" t="s">
        <v>51</v>
      </c>
      <c r="O6" s="112">
        <v>8</v>
      </c>
      <c r="P6" s="113">
        <v>1</v>
      </c>
      <c r="Q6" s="114">
        <v>1</v>
      </c>
      <c r="R6" s="114">
        <v>5</v>
      </c>
      <c r="S6" s="115">
        <v>5</v>
      </c>
      <c r="T6" s="131" t="str">
        <f t="shared" ref="T6:T27" ca="1" si="0">IF(AND(ISNUMBER(P6),ISNUMBER($O6)),OFFSET(RiskMatrixRef,-$O6+1,P6-1),"")</f>
        <v>Low</v>
      </c>
      <c r="U6" s="132" t="str">
        <f t="shared" ref="U6" ca="1" si="1">IF(AND(ISNUMBER(Q6),ISNUMBER($O6)),OFFSET(RiskMatrixRef,-$O6+1,Q6-1),"")</f>
        <v>Low</v>
      </c>
      <c r="V6" s="132" t="str">
        <f t="shared" ref="V6" ca="1" si="2">IF(AND(ISNUMBER(R6),ISNUMBER($O6)),OFFSET(RiskMatrixRef,-$O6+1,R6-1),"")</f>
        <v>Med</v>
      </c>
      <c r="W6" s="133" t="str">
        <f t="shared" ref="W6" ca="1" si="3">IF(AND(ISNUMBER(S6),ISNUMBER($O6)),OFFSET(RiskMatrixRef,-$O6+1,S6-1),"")</f>
        <v>Med</v>
      </c>
      <c r="X6" s="101"/>
      <c r="Y6" s="101"/>
      <c r="Z6" s="101"/>
      <c r="AA6" s="69"/>
      <c r="AB6" s="76"/>
      <c r="AC6" s="68"/>
      <c r="AD6" s="68"/>
      <c r="AE6" s="77"/>
      <c r="AF6" s="102"/>
      <c r="AG6" s="103"/>
      <c r="AH6" s="103"/>
      <c r="AI6" s="104"/>
      <c r="AJ6" s="101"/>
      <c r="AK6" s="101"/>
      <c r="AL6" s="101"/>
      <c r="AM6" s="69"/>
      <c r="AN6" s="76"/>
      <c r="AO6" s="68"/>
      <c r="AP6" s="68"/>
      <c r="AQ6" s="77"/>
      <c r="AR6" s="102"/>
      <c r="AS6" s="103"/>
      <c r="AT6" s="103"/>
      <c r="AU6" s="104"/>
      <c r="AV6" s="105"/>
      <c r="AW6" s="101"/>
      <c r="AX6" s="71"/>
      <c r="AY6" s="71"/>
      <c r="AZ6" s="71"/>
      <c r="BA6" s="71"/>
      <c r="BB6" s="71"/>
      <c r="BC6" s="71"/>
    </row>
    <row r="7" spans="2:55" ht="75" x14ac:dyDescent="0.25">
      <c r="B7" s="134" t="s">
        <v>186</v>
      </c>
      <c r="C7" s="109" t="s">
        <v>47</v>
      </c>
      <c r="D7" s="109" t="s">
        <v>48</v>
      </c>
      <c r="E7" s="110">
        <v>2</v>
      </c>
      <c r="F7" s="109" t="s">
        <v>113</v>
      </c>
      <c r="G7" s="109" t="s">
        <v>176</v>
      </c>
      <c r="H7" s="109" t="s">
        <v>179</v>
      </c>
      <c r="I7" s="109" t="s">
        <v>181</v>
      </c>
      <c r="J7" s="109" t="s">
        <v>43</v>
      </c>
      <c r="K7" s="109" t="s">
        <v>182</v>
      </c>
      <c r="L7" s="109" t="s">
        <v>183</v>
      </c>
      <c r="M7" s="109" t="s">
        <v>50</v>
      </c>
      <c r="N7" s="109" t="s">
        <v>51</v>
      </c>
      <c r="O7" s="112">
        <v>8</v>
      </c>
      <c r="P7" s="113">
        <v>1</v>
      </c>
      <c r="Q7" s="114">
        <v>1</v>
      </c>
      <c r="R7" s="114">
        <v>5</v>
      </c>
      <c r="S7" s="115">
        <v>5</v>
      </c>
      <c r="T7" s="102" t="str">
        <f t="shared" ca="1" si="0"/>
        <v>Low</v>
      </c>
      <c r="U7" s="103" t="str">
        <f t="shared" ref="U7:U27" ca="1" si="4">IF(AND(ISNUMBER(Q7),ISNUMBER($O7)),OFFSET(RiskMatrixRef,-$O7+1,Q7-1),"")</f>
        <v>Low</v>
      </c>
      <c r="V7" s="103" t="str">
        <f t="shared" ref="V7:V27" ca="1" si="5">IF(AND(ISNUMBER(R7),ISNUMBER($O7)),OFFSET(RiskMatrixRef,-$O7+1,R7-1),"")</f>
        <v>Med</v>
      </c>
      <c r="W7" s="104" t="str">
        <f t="shared" ref="W7:W27" ca="1" si="6">IF(AND(ISNUMBER(S7),ISNUMBER($O7)),OFFSET(RiskMatrixRef,-$O7+1,S7-1),"")</f>
        <v>Med</v>
      </c>
      <c r="X7" s="101"/>
      <c r="Y7" s="101"/>
      <c r="Z7" s="101"/>
      <c r="AA7" s="69"/>
      <c r="AB7" s="76"/>
      <c r="AC7" s="68"/>
      <c r="AD7" s="68"/>
      <c r="AE7" s="77"/>
      <c r="AF7" s="102"/>
      <c r="AG7" s="103"/>
      <c r="AH7" s="103"/>
      <c r="AI7" s="104"/>
      <c r="AJ7" s="101"/>
      <c r="AK7" s="101"/>
      <c r="AL7" s="101"/>
      <c r="AM7" s="69"/>
      <c r="AN7" s="76"/>
      <c r="AO7" s="68"/>
      <c r="AP7" s="68"/>
      <c r="AQ7" s="77"/>
      <c r="AR7" s="102"/>
      <c r="AS7" s="103"/>
      <c r="AT7" s="103"/>
      <c r="AU7" s="104"/>
      <c r="AV7" s="105"/>
      <c r="AW7" s="101"/>
      <c r="AX7" s="71"/>
      <c r="AY7" s="71"/>
      <c r="AZ7" s="71"/>
      <c r="BA7" s="71"/>
      <c r="BB7" s="71"/>
      <c r="BC7" s="71"/>
    </row>
    <row r="8" spans="2:55" ht="75" x14ac:dyDescent="0.25">
      <c r="B8" s="134" t="s">
        <v>187</v>
      </c>
      <c r="C8" s="109" t="s">
        <v>47</v>
      </c>
      <c r="D8" s="109" t="s">
        <v>48</v>
      </c>
      <c r="E8" s="110">
        <v>2</v>
      </c>
      <c r="F8" s="109" t="s">
        <v>113</v>
      </c>
      <c r="G8" s="109" t="s">
        <v>177</v>
      </c>
      <c r="H8" s="109" t="s">
        <v>180</v>
      </c>
      <c r="I8" s="109" t="s">
        <v>184</v>
      </c>
      <c r="J8" s="109" t="s">
        <v>43</v>
      </c>
      <c r="K8" s="109" t="s">
        <v>182</v>
      </c>
      <c r="L8" s="109" t="s">
        <v>183</v>
      </c>
      <c r="M8" s="109" t="s">
        <v>50</v>
      </c>
      <c r="N8" s="109" t="s">
        <v>51</v>
      </c>
      <c r="O8" s="112">
        <v>7</v>
      </c>
      <c r="P8" s="113">
        <v>1</v>
      </c>
      <c r="Q8" s="114">
        <v>1</v>
      </c>
      <c r="R8" s="114">
        <v>5</v>
      </c>
      <c r="S8" s="115">
        <v>5</v>
      </c>
      <c r="T8" s="102" t="str">
        <f t="shared" ref="T8:T9" ca="1" si="7">IF(AND(ISNUMBER(P8),ISNUMBER($O8)),OFFSET(RiskMatrixRef,-$O8+1,P8-1),"")</f>
        <v>Low</v>
      </c>
      <c r="U8" s="103" t="str">
        <f t="shared" ca="1" si="4"/>
        <v>Low</v>
      </c>
      <c r="V8" s="103" t="str">
        <f t="shared" ca="1" si="5"/>
        <v>Med</v>
      </c>
      <c r="W8" s="104" t="str">
        <f t="shared" ca="1" si="6"/>
        <v>Med</v>
      </c>
      <c r="X8" s="101"/>
      <c r="Y8" s="101"/>
      <c r="Z8" s="101"/>
      <c r="AA8" s="69"/>
      <c r="AB8" s="76"/>
      <c r="AC8" s="68"/>
      <c r="AD8" s="68"/>
      <c r="AE8" s="77"/>
      <c r="AF8" s="102"/>
      <c r="AG8" s="103"/>
      <c r="AH8" s="103"/>
      <c r="AI8" s="104"/>
      <c r="AJ8" s="101"/>
      <c r="AK8" s="101"/>
      <c r="AL8" s="101"/>
      <c r="AM8" s="69"/>
      <c r="AN8" s="76"/>
      <c r="AO8" s="68"/>
      <c r="AP8" s="68"/>
      <c r="AQ8" s="77"/>
      <c r="AR8" s="102"/>
      <c r="AS8" s="103"/>
      <c r="AT8" s="103"/>
      <c r="AU8" s="104"/>
      <c r="AV8" s="105"/>
      <c r="AW8" s="101"/>
      <c r="AX8" s="71"/>
      <c r="AY8" s="71"/>
      <c r="AZ8" s="71"/>
      <c r="BA8" s="71"/>
      <c r="BB8" s="71"/>
      <c r="BC8" s="71"/>
    </row>
    <row r="9" spans="2:55" s="71" customFormat="1" ht="75" x14ac:dyDescent="0.25">
      <c r="B9" s="134" t="s">
        <v>188</v>
      </c>
      <c r="C9" s="109" t="s">
        <v>95</v>
      </c>
      <c r="D9" s="109" t="s">
        <v>48</v>
      </c>
      <c r="E9" s="110">
        <v>2</v>
      </c>
      <c r="F9" s="109" t="s">
        <v>113</v>
      </c>
      <c r="G9" s="109" t="s">
        <v>49</v>
      </c>
      <c r="H9" s="109" t="s">
        <v>174</v>
      </c>
      <c r="I9" s="109" t="s">
        <v>52</v>
      </c>
      <c r="J9" s="109" t="s">
        <v>43</v>
      </c>
      <c r="K9" s="109" t="s">
        <v>182</v>
      </c>
      <c r="L9" s="109" t="s">
        <v>96</v>
      </c>
      <c r="M9" s="109" t="s">
        <v>175</v>
      </c>
      <c r="N9" s="109" t="s">
        <v>51</v>
      </c>
      <c r="O9" s="69">
        <v>7</v>
      </c>
      <c r="P9" s="76">
        <v>1</v>
      </c>
      <c r="Q9" s="68">
        <v>3</v>
      </c>
      <c r="R9" s="68">
        <v>5</v>
      </c>
      <c r="S9" s="77">
        <v>5</v>
      </c>
      <c r="T9" s="102" t="str">
        <f t="shared" ca="1" si="7"/>
        <v>Low</v>
      </c>
      <c r="U9" s="103" t="str">
        <f t="shared" ref="U9:U10" ca="1" si="8">IF(AND(ISNUMBER(Q9),ISNUMBER($O9)),OFFSET(RiskMatrixRef,-$O9+1,Q9-1),"")</f>
        <v>Low</v>
      </c>
      <c r="V9" s="103" t="str">
        <f t="shared" ref="V9:V10" ca="1" si="9">IF(AND(ISNUMBER(R9),ISNUMBER($O9)),OFFSET(RiskMatrixRef,-$O9+1,R9-1),"")</f>
        <v>Med</v>
      </c>
      <c r="W9" s="104" t="str">
        <f t="shared" ref="W9:W10" ca="1" si="10">IF(AND(ISNUMBER(S9),ISNUMBER($O9)),OFFSET(RiskMatrixRef,-$O9+1,S9-1),"")</f>
        <v>Med</v>
      </c>
      <c r="X9" s="101"/>
      <c r="Y9" s="101"/>
      <c r="Z9" s="101"/>
      <c r="AA9" s="69"/>
      <c r="AB9" s="76"/>
      <c r="AC9" s="68"/>
      <c r="AD9" s="68"/>
      <c r="AE9" s="77"/>
      <c r="AF9" s="102"/>
      <c r="AG9" s="103"/>
      <c r="AH9" s="103"/>
      <c r="AI9" s="104"/>
      <c r="AJ9" s="101"/>
      <c r="AK9" s="101"/>
      <c r="AL9" s="101"/>
      <c r="AM9" s="69"/>
      <c r="AN9" s="76"/>
      <c r="AO9" s="68"/>
      <c r="AP9" s="68"/>
      <c r="AQ9" s="77"/>
      <c r="AR9" s="102"/>
      <c r="AS9" s="103"/>
      <c r="AT9" s="103"/>
      <c r="AU9" s="104"/>
      <c r="AV9" s="105"/>
      <c r="AW9" s="101"/>
    </row>
    <row r="10" spans="2:55" s="71" customFormat="1" ht="75" x14ac:dyDescent="0.25">
      <c r="B10" s="111" t="s">
        <v>197</v>
      </c>
      <c r="C10" s="94" t="s">
        <v>53</v>
      </c>
      <c r="D10" s="94" t="s">
        <v>54</v>
      </c>
      <c r="E10" s="95">
        <v>2</v>
      </c>
      <c r="F10" s="94" t="s">
        <v>113</v>
      </c>
      <c r="G10" s="94" t="s">
        <v>55</v>
      </c>
      <c r="H10" s="94" t="s">
        <v>98</v>
      </c>
      <c r="I10" s="94" t="s">
        <v>99</v>
      </c>
      <c r="J10" s="94" t="s">
        <v>43</v>
      </c>
      <c r="K10" s="94" t="s">
        <v>100</v>
      </c>
      <c r="L10" s="94" t="s">
        <v>101</v>
      </c>
      <c r="M10" s="94" t="s">
        <v>192</v>
      </c>
      <c r="N10" s="94" t="s">
        <v>102</v>
      </c>
      <c r="O10" s="69">
        <v>7</v>
      </c>
      <c r="P10" s="76">
        <v>1</v>
      </c>
      <c r="Q10" s="68">
        <v>1</v>
      </c>
      <c r="R10" s="68">
        <v>2</v>
      </c>
      <c r="S10" s="77">
        <v>4</v>
      </c>
      <c r="T10" s="102" t="str">
        <f t="shared" ref="T10:T17" ca="1" si="11">IF(AND(ISNUMBER(P10),ISNUMBER($O10)),OFFSET(RiskMatrixRef,-$O10+1,P10-1),"")</f>
        <v>Low</v>
      </c>
      <c r="U10" s="103" t="str">
        <f t="shared" ca="1" si="8"/>
        <v>Low</v>
      </c>
      <c r="V10" s="103" t="str">
        <f t="shared" ca="1" si="9"/>
        <v>Low</v>
      </c>
      <c r="W10" s="104" t="str">
        <f t="shared" ca="1" si="10"/>
        <v>Low</v>
      </c>
      <c r="X10" s="101"/>
      <c r="Y10" s="101"/>
      <c r="Z10" s="101"/>
      <c r="AA10" s="69"/>
      <c r="AB10" s="76"/>
      <c r="AC10" s="68"/>
      <c r="AD10" s="68"/>
      <c r="AE10" s="77"/>
      <c r="AF10" s="102"/>
      <c r="AG10" s="103"/>
      <c r="AH10" s="103"/>
      <c r="AI10" s="104"/>
      <c r="AJ10" s="101"/>
      <c r="AK10" s="101"/>
      <c r="AL10" s="101"/>
      <c r="AM10" s="69"/>
      <c r="AN10" s="76"/>
      <c r="AO10" s="68"/>
      <c r="AP10" s="68"/>
      <c r="AQ10" s="77"/>
      <c r="AR10" s="102"/>
      <c r="AS10" s="103"/>
      <c r="AT10" s="103"/>
      <c r="AU10" s="104"/>
      <c r="AV10" s="105"/>
      <c r="AW10" s="101"/>
    </row>
    <row r="11" spans="2:55" s="71" customFormat="1" ht="75" x14ac:dyDescent="0.25">
      <c r="B11" s="111" t="s">
        <v>198</v>
      </c>
      <c r="C11" s="94" t="s">
        <v>53</v>
      </c>
      <c r="D11" s="94" t="s">
        <v>54</v>
      </c>
      <c r="E11" s="95">
        <v>2</v>
      </c>
      <c r="F11" s="94" t="s">
        <v>113</v>
      </c>
      <c r="G11" s="94" t="s">
        <v>55</v>
      </c>
      <c r="H11" s="94" t="s">
        <v>98</v>
      </c>
      <c r="I11" s="94" t="s">
        <v>103</v>
      </c>
      <c r="J11" s="94" t="s">
        <v>43</v>
      </c>
      <c r="K11" s="94" t="s">
        <v>194</v>
      </c>
      <c r="L11" s="94" t="s">
        <v>196</v>
      </c>
      <c r="M11" s="94" t="s">
        <v>192</v>
      </c>
      <c r="N11" s="94" t="s">
        <v>102</v>
      </c>
      <c r="O11" s="69">
        <v>6</v>
      </c>
      <c r="P11" s="76">
        <v>1</v>
      </c>
      <c r="Q11" s="68">
        <v>1</v>
      </c>
      <c r="R11" s="68">
        <v>2</v>
      </c>
      <c r="S11" s="77">
        <v>4</v>
      </c>
      <c r="T11" s="102" t="str">
        <f t="shared" ca="1" si="11"/>
        <v>Low</v>
      </c>
      <c r="U11" s="103" t="str">
        <f t="shared" ref="U11:U17" ca="1" si="12">IF(AND(ISNUMBER(Q11),ISNUMBER($O11)),OFFSET(RiskMatrixRef,-$O11+1,Q11-1),"")</f>
        <v>Low</v>
      </c>
      <c r="V11" s="103" t="str">
        <f t="shared" ref="V11:V17" ca="1" si="13">IF(AND(ISNUMBER(R11),ISNUMBER($O11)),OFFSET(RiskMatrixRef,-$O11+1,R11-1),"")</f>
        <v>Low</v>
      </c>
      <c r="W11" s="104" t="str">
        <f t="shared" ref="W11:W17" ca="1" si="14">IF(AND(ISNUMBER(S11),ISNUMBER($O11)),OFFSET(RiskMatrixRef,-$O11+1,S11-1),"")</f>
        <v>Low</v>
      </c>
      <c r="X11" s="101"/>
      <c r="Y11" s="101"/>
      <c r="Z11" s="101"/>
      <c r="AA11" s="69"/>
      <c r="AB11" s="76"/>
      <c r="AC11" s="68"/>
      <c r="AD11" s="68"/>
      <c r="AE11" s="77"/>
      <c r="AF11" s="102"/>
      <c r="AG11" s="103"/>
      <c r="AH11" s="103"/>
      <c r="AI11" s="104"/>
      <c r="AJ11" s="101"/>
      <c r="AK11" s="101"/>
      <c r="AL11" s="101"/>
      <c r="AM11" s="69"/>
      <c r="AN11" s="76"/>
      <c r="AO11" s="68"/>
      <c r="AP11" s="68"/>
      <c r="AQ11" s="77"/>
      <c r="AR11" s="102"/>
      <c r="AS11" s="103"/>
      <c r="AT11" s="103"/>
      <c r="AU11" s="104"/>
      <c r="AV11" s="105"/>
      <c r="AW11" s="101"/>
    </row>
    <row r="12" spans="2:55" s="71" customFormat="1" ht="75" x14ac:dyDescent="0.25">
      <c r="B12" s="111" t="s">
        <v>199</v>
      </c>
      <c r="C12" s="94" t="s">
        <v>53</v>
      </c>
      <c r="D12" s="94" t="s">
        <v>54</v>
      </c>
      <c r="E12" s="95">
        <v>2</v>
      </c>
      <c r="F12" s="94" t="s">
        <v>113</v>
      </c>
      <c r="G12" s="94" t="s">
        <v>55</v>
      </c>
      <c r="H12" s="94" t="s">
        <v>98</v>
      </c>
      <c r="I12" s="94" t="s">
        <v>104</v>
      </c>
      <c r="J12" s="94" t="s">
        <v>43</v>
      </c>
      <c r="K12" s="94" t="s">
        <v>195</v>
      </c>
      <c r="L12" s="94" t="s">
        <v>101</v>
      </c>
      <c r="M12" s="94" t="s">
        <v>192</v>
      </c>
      <c r="N12" s="94" t="s">
        <v>102</v>
      </c>
      <c r="O12" s="69">
        <v>7</v>
      </c>
      <c r="P12" s="76">
        <v>1</v>
      </c>
      <c r="Q12" s="68">
        <v>1</v>
      </c>
      <c r="R12" s="68">
        <v>2</v>
      </c>
      <c r="S12" s="77">
        <v>4</v>
      </c>
      <c r="T12" s="102" t="str">
        <f t="shared" ca="1" si="11"/>
        <v>Low</v>
      </c>
      <c r="U12" s="103" t="str">
        <f t="shared" ca="1" si="12"/>
        <v>Low</v>
      </c>
      <c r="V12" s="103" t="str">
        <f t="shared" ca="1" si="13"/>
        <v>Low</v>
      </c>
      <c r="W12" s="104" t="str">
        <f t="shared" ca="1" si="14"/>
        <v>Low</v>
      </c>
      <c r="X12" s="101"/>
      <c r="Y12" s="101"/>
      <c r="Z12" s="101"/>
      <c r="AA12" s="69"/>
      <c r="AB12" s="76"/>
      <c r="AC12" s="68"/>
      <c r="AD12" s="68"/>
      <c r="AE12" s="77"/>
      <c r="AF12" s="102"/>
      <c r="AG12" s="103"/>
      <c r="AH12" s="103"/>
      <c r="AI12" s="104"/>
      <c r="AJ12" s="101"/>
      <c r="AK12" s="101"/>
      <c r="AL12" s="101"/>
      <c r="AM12" s="69"/>
      <c r="AN12" s="76"/>
      <c r="AO12" s="68"/>
      <c r="AP12" s="68"/>
      <c r="AQ12" s="77"/>
      <c r="AR12" s="102"/>
      <c r="AS12" s="103"/>
      <c r="AT12" s="103"/>
      <c r="AU12" s="104"/>
      <c r="AV12" s="105"/>
      <c r="AW12" s="101"/>
    </row>
    <row r="13" spans="2:55" s="71" customFormat="1" ht="75" x14ac:dyDescent="0.25">
      <c r="B13" s="111" t="s">
        <v>200</v>
      </c>
      <c r="C13" s="94" t="s">
        <v>53</v>
      </c>
      <c r="D13" s="116" t="s">
        <v>54</v>
      </c>
      <c r="E13" s="95">
        <v>2</v>
      </c>
      <c r="F13" s="94" t="s">
        <v>113</v>
      </c>
      <c r="G13" s="94" t="s">
        <v>55</v>
      </c>
      <c r="H13" s="94" t="s">
        <v>98</v>
      </c>
      <c r="I13" s="94" t="s">
        <v>105</v>
      </c>
      <c r="J13" s="94" t="s">
        <v>43</v>
      </c>
      <c r="K13" s="94" t="s">
        <v>100</v>
      </c>
      <c r="L13" s="94" t="s">
        <v>101</v>
      </c>
      <c r="M13" s="94" t="s">
        <v>192</v>
      </c>
      <c r="N13" s="94" t="s">
        <v>102</v>
      </c>
      <c r="O13" s="69">
        <v>7</v>
      </c>
      <c r="P13" s="76">
        <v>1</v>
      </c>
      <c r="Q13" s="68">
        <v>1</v>
      </c>
      <c r="R13" s="68">
        <v>2</v>
      </c>
      <c r="S13" s="77">
        <v>4</v>
      </c>
      <c r="T13" s="102" t="str">
        <f t="shared" ca="1" si="11"/>
        <v>Low</v>
      </c>
      <c r="U13" s="103" t="str">
        <f t="shared" ca="1" si="12"/>
        <v>Low</v>
      </c>
      <c r="V13" s="103" t="str">
        <f t="shared" ca="1" si="13"/>
        <v>Low</v>
      </c>
      <c r="W13" s="104" t="str">
        <f t="shared" ca="1" si="14"/>
        <v>Low</v>
      </c>
      <c r="X13" s="101"/>
      <c r="Y13" s="101"/>
      <c r="Z13" s="101"/>
      <c r="AA13" s="69"/>
      <c r="AB13" s="76"/>
      <c r="AC13" s="68"/>
      <c r="AD13" s="68"/>
      <c r="AE13" s="77"/>
      <c r="AF13" s="102"/>
      <c r="AG13" s="103"/>
      <c r="AH13" s="103"/>
      <c r="AI13" s="104"/>
      <c r="AJ13" s="101"/>
      <c r="AK13" s="101"/>
      <c r="AL13" s="101"/>
      <c r="AM13" s="69"/>
      <c r="AN13" s="76"/>
      <c r="AO13" s="68"/>
      <c r="AP13" s="68"/>
      <c r="AQ13" s="77"/>
      <c r="AR13" s="102"/>
      <c r="AS13" s="103"/>
      <c r="AT13" s="103"/>
      <c r="AU13" s="104"/>
      <c r="AV13" s="105"/>
      <c r="AW13" s="101"/>
    </row>
    <row r="14" spans="2:55" s="71" customFormat="1" ht="75" x14ac:dyDescent="0.25">
      <c r="B14" s="111" t="s">
        <v>201</v>
      </c>
      <c r="C14" s="94" t="s">
        <v>53</v>
      </c>
      <c r="D14" s="116" t="s">
        <v>54</v>
      </c>
      <c r="E14" s="95">
        <v>2</v>
      </c>
      <c r="F14" s="94" t="s">
        <v>113</v>
      </c>
      <c r="G14" s="94" t="s">
        <v>55</v>
      </c>
      <c r="H14" s="94" t="s">
        <v>98</v>
      </c>
      <c r="I14" s="94" t="s">
        <v>106</v>
      </c>
      <c r="J14" s="94" t="s">
        <v>43</v>
      </c>
      <c r="K14" s="94" t="s">
        <v>107</v>
      </c>
      <c r="L14" s="94" t="s">
        <v>101</v>
      </c>
      <c r="M14" s="94" t="s">
        <v>192</v>
      </c>
      <c r="N14" s="94" t="s">
        <v>108</v>
      </c>
      <c r="O14" s="69">
        <v>5</v>
      </c>
      <c r="P14" s="76">
        <v>1</v>
      </c>
      <c r="Q14" s="68">
        <v>1</v>
      </c>
      <c r="R14" s="68">
        <v>6</v>
      </c>
      <c r="S14" s="77">
        <v>4</v>
      </c>
      <c r="T14" s="102" t="str">
        <f t="shared" ca="1" si="11"/>
        <v>Low</v>
      </c>
      <c r="U14" s="103" t="str">
        <f t="shared" ca="1" si="12"/>
        <v>Low</v>
      </c>
      <c r="V14" s="103" t="str">
        <f t="shared" ca="1" si="13"/>
        <v>Low</v>
      </c>
      <c r="W14" s="104" t="str">
        <f t="shared" ca="1" si="14"/>
        <v>Low</v>
      </c>
      <c r="X14" s="101"/>
      <c r="Y14" s="101"/>
      <c r="Z14" s="101"/>
      <c r="AA14" s="69"/>
      <c r="AB14" s="76"/>
      <c r="AC14" s="68"/>
      <c r="AD14" s="68"/>
      <c r="AE14" s="77"/>
      <c r="AF14" s="102"/>
      <c r="AG14" s="103"/>
      <c r="AH14" s="103"/>
      <c r="AI14" s="104"/>
      <c r="AJ14" s="101"/>
      <c r="AK14" s="101"/>
      <c r="AL14" s="101"/>
      <c r="AM14" s="69"/>
      <c r="AN14" s="76"/>
      <c r="AO14" s="68"/>
      <c r="AP14" s="68"/>
      <c r="AQ14" s="77"/>
      <c r="AR14" s="102"/>
      <c r="AS14" s="103"/>
      <c r="AT14" s="103"/>
      <c r="AU14" s="104"/>
      <c r="AV14" s="105"/>
      <c r="AW14" s="101"/>
    </row>
    <row r="15" spans="2:55" s="71" customFormat="1" ht="75" x14ac:dyDescent="0.25">
      <c r="B15" s="111" t="s">
        <v>202</v>
      </c>
      <c r="C15" s="94" t="s">
        <v>53</v>
      </c>
      <c r="D15" s="94" t="s">
        <v>54</v>
      </c>
      <c r="E15" s="95">
        <v>2</v>
      </c>
      <c r="F15" s="94" t="s">
        <v>113</v>
      </c>
      <c r="G15" s="94" t="s">
        <v>55</v>
      </c>
      <c r="H15" s="94" t="s">
        <v>98</v>
      </c>
      <c r="I15" s="94" t="s">
        <v>109</v>
      </c>
      <c r="J15" s="94" t="s">
        <v>43</v>
      </c>
      <c r="K15" s="94" t="s">
        <v>110</v>
      </c>
      <c r="L15" s="94" t="s">
        <v>101</v>
      </c>
      <c r="M15" s="94" t="s">
        <v>192</v>
      </c>
      <c r="N15" s="94" t="s">
        <v>102</v>
      </c>
      <c r="O15" s="69">
        <v>7</v>
      </c>
      <c r="P15" s="76">
        <v>1</v>
      </c>
      <c r="Q15" s="68">
        <v>1</v>
      </c>
      <c r="R15" s="68">
        <v>2</v>
      </c>
      <c r="S15" s="77">
        <v>4</v>
      </c>
      <c r="T15" s="102" t="str">
        <f t="shared" ca="1" si="11"/>
        <v>Low</v>
      </c>
      <c r="U15" s="103" t="str">
        <f t="shared" ca="1" si="12"/>
        <v>Low</v>
      </c>
      <c r="V15" s="103" t="str">
        <f t="shared" ca="1" si="13"/>
        <v>Low</v>
      </c>
      <c r="W15" s="104" t="str">
        <f t="shared" ca="1" si="14"/>
        <v>Low</v>
      </c>
      <c r="X15" s="101"/>
      <c r="Y15" s="101"/>
      <c r="Z15" s="101"/>
      <c r="AA15" s="69"/>
      <c r="AB15" s="76"/>
      <c r="AC15" s="68"/>
      <c r="AD15" s="68"/>
      <c r="AE15" s="77"/>
      <c r="AF15" s="102"/>
      <c r="AG15" s="103"/>
      <c r="AH15" s="103"/>
      <c r="AI15" s="104"/>
      <c r="AJ15" s="101"/>
      <c r="AK15" s="101"/>
      <c r="AL15" s="101"/>
      <c r="AM15" s="69"/>
      <c r="AN15" s="76"/>
      <c r="AO15" s="68"/>
      <c r="AP15" s="68"/>
      <c r="AQ15" s="77"/>
      <c r="AR15" s="102"/>
      <c r="AS15" s="103"/>
      <c r="AT15" s="103"/>
      <c r="AU15" s="104"/>
      <c r="AV15" s="105"/>
      <c r="AW15" s="101"/>
    </row>
    <row r="16" spans="2:55" s="71" customFormat="1" ht="75" x14ac:dyDescent="0.25">
      <c r="B16" s="111" t="s">
        <v>203</v>
      </c>
      <c r="C16" s="94" t="s">
        <v>53</v>
      </c>
      <c r="D16" s="94" t="s">
        <v>54</v>
      </c>
      <c r="E16" s="95">
        <v>2</v>
      </c>
      <c r="F16" s="94" t="s">
        <v>113</v>
      </c>
      <c r="G16" s="94" t="s">
        <v>55</v>
      </c>
      <c r="H16" s="94" t="s">
        <v>98</v>
      </c>
      <c r="I16" s="94" t="s">
        <v>111</v>
      </c>
      <c r="J16" s="94" t="s">
        <v>43</v>
      </c>
      <c r="K16" s="94" t="s">
        <v>112</v>
      </c>
      <c r="L16" s="94" t="s">
        <v>196</v>
      </c>
      <c r="M16" s="94" t="s">
        <v>192</v>
      </c>
      <c r="N16" s="94" t="s">
        <v>102</v>
      </c>
      <c r="O16" s="69">
        <v>7</v>
      </c>
      <c r="P16" s="76">
        <v>1</v>
      </c>
      <c r="Q16" s="68">
        <v>1</v>
      </c>
      <c r="R16" s="68">
        <v>2</v>
      </c>
      <c r="S16" s="77">
        <v>4</v>
      </c>
      <c r="T16" s="102" t="str">
        <f t="shared" ca="1" si="11"/>
        <v>Low</v>
      </c>
      <c r="U16" s="103" t="str">
        <f t="shared" ca="1" si="12"/>
        <v>Low</v>
      </c>
      <c r="V16" s="103" t="str">
        <f t="shared" ca="1" si="13"/>
        <v>Low</v>
      </c>
      <c r="W16" s="104" t="str">
        <f t="shared" ca="1" si="14"/>
        <v>Low</v>
      </c>
      <c r="X16" s="101"/>
      <c r="Y16" s="101"/>
      <c r="Z16" s="101"/>
      <c r="AA16" s="69"/>
      <c r="AB16" s="76"/>
      <c r="AC16" s="68"/>
      <c r="AD16" s="68"/>
      <c r="AE16" s="77"/>
      <c r="AF16" s="102"/>
      <c r="AG16" s="103"/>
      <c r="AH16" s="103"/>
      <c r="AI16" s="104"/>
      <c r="AJ16" s="101"/>
      <c r="AK16" s="101"/>
      <c r="AL16" s="101"/>
      <c r="AM16" s="69"/>
      <c r="AN16" s="76"/>
      <c r="AO16" s="68"/>
      <c r="AP16" s="68"/>
      <c r="AQ16" s="77"/>
      <c r="AR16" s="102"/>
      <c r="AS16" s="103"/>
      <c r="AT16" s="103"/>
      <c r="AU16" s="104"/>
      <c r="AV16" s="105"/>
      <c r="AW16" s="101"/>
    </row>
    <row r="17" spans="2:50" s="71" customFormat="1" ht="45" x14ac:dyDescent="0.25">
      <c r="B17" s="111" t="s">
        <v>204</v>
      </c>
      <c r="C17" s="94" t="s">
        <v>53</v>
      </c>
      <c r="D17" s="94" t="s">
        <v>93</v>
      </c>
      <c r="E17" s="95">
        <v>2</v>
      </c>
      <c r="F17" s="94" t="s">
        <v>113</v>
      </c>
      <c r="G17" s="94" t="s">
        <v>94</v>
      </c>
      <c r="H17" s="94" t="s">
        <v>185</v>
      </c>
      <c r="I17" s="94" t="s">
        <v>189</v>
      </c>
      <c r="J17" s="94" t="s">
        <v>43</v>
      </c>
      <c r="K17" s="94" t="s">
        <v>190</v>
      </c>
      <c r="L17" s="94" t="s">
        <v>191</v>
      </c>
      <c r="M17" s="94" t="s">
        <v>193</v>
      </c>
      <c r="N17" s="94" t="s">
        <v>51</v>
      </c>
      <c r="O17" s="112">
        <v>7</v>
      </c>
      <c r="P17" s="113">
        <v>1</v>
      </c>
      <c r="Q17" s="114">
        <v>1</v>
      </c>
      <c r="R17" s="114">
        <v>5</v>
      </c>
      <c r="S17" s="115">
        <v>4</v>
      </c>
      <c r="T17" s="102" t="str">
        <f t="shared" ca="1" si="11"/>
        <v>Low</v>
      </c>
      <c r="U17" s="103" t="str">
        <f t="shared" ca="1" si="12"/>
        <v>Low</v>
      </c>
      <c r="V17" s="103" t="str">
        <f t="shared" ca="1" si="13"/>
        <v>Med</v>
      </c>
      <c r="W17" s="104" t="str">
        <f t="shared" ca="1" si="14"/>
        <v>Low</v>
      </c>
      <c r="X17" s="101"/>
      <c r="Y17" s="101"/>
      <c r="Z17" s="101"/>
      <c r="AA17" s="69"/>
      <c r="AB17" s="76"/>
      <c r="AC17" s="68"/>
      <c r="AD17" s="68"/>
      <c r="AE17" s="77"/>
      <c r="AF17" s="102"/>
      <c r="AG17" s="103"/>
      <c r="AH17" s="103"/>
      <c r="AI17" s="104"/>
      <c r="AJ17" s="101"/>
      <c r="AK17" s="101"/>
      <c r="AL17" s="101"/>
      <c r="AM17" s="69"/>
      <c r="AN17" s="76"/>
      <c r="AO17" s="68"/>
      <c r="AP17" s="68"/>
      <c r="AQ17" s="77"/>
      <c r="AR17" s="102"/>
      <c r="AS17" s="103"/>
      <c r="AT17" s="103"/>
      <c r="AU17" s="104"/>
      <c r="AV17" s="105"/>
      <c r="AW17" s="101"/>
    </row>
    <row r="18" spans="2:50" s="71" customFormat="1" ht="45" x14ac:dyDescent="0.25">
      <c r="B18" s="111" t="s">
        <v>214</v>
      </c>
      <c r="C18" s="94" t="s">
        <v>205</v>
      </c>
      <c r="D18" s="94" t="s">
        <v>206</v>
      </c>
      <c r="E18" s="95">
        <v>2</v>
      </c>
      <c r="F18" s="94" t="s">
        <v>113</v>
      </c>
      <c r="G18" s="94" t="s">
        <v>55</v>
      </c>
      <c r="H18" s="94" t="s">
        <v>210</v>
      </c>
      <c r="I18" s="94" t="s">
        <v>114</v>
      </c>
      <c r="J18" s="94" t="s">
        <v>43</v>
      </c>
      <c r="K18" s="94" t="s">
        <v>118</v>
      </c>
      <c r="L18" s="94" t="s">
        <v>101</v>
      </c>
      <c r="M18" s="94" t="s">
        <v>213</v>
      </c>
      <c r="N18" s="94" t="s">
        <v>97</v>
      </c>
      <c r="O18" s="69">
        <v>8</v>
      </c>
      <c r="P18" s="76">
        <v>1</v>
      </c>
      <c r="Q18" s="68">
        <v>1</v>
      </c>
      <c r="R18" s="68">
        <v>2</v>
      </c>
      <c r="S18" s="77">
        <v>1</v>
      </c>
      <c r="T18" s="98" t="str">
        <f t="shared" ref="T18:T26" ca="1" si="15">IF(AND(ISNUMBER(P18),ISNUMBER($O18)),OFFSET(RiskMatrixRef,-$O18+1,P18-1),"")</f>
        <v>Low</v>
      </c>
      <c r="U18" s="99" t="str">
        <f t="shared" ref="U18:U26" ca="1" si="16">IF(AND(ISNUMBER(Q18),ISNUMBER($O18)),OFFSET(RiskMatrixRef,-$O18+1,Q18-1),"")</f>
        <v>Low</v>
      </c>
      <c r="V18" s="99" t="str">
        <f t="shared" ref="V18:V26" ca="1" si="17">IF(AND(ISNUMBER(R18),ISNUMBER($O18)),OFFSET(RiskMatrixRef,-$O18+1,R18-1),"")</f>
        <v>Low</v>
      </c>
      <c r="W18" s="100" t="str">
        <f t="shared" ref="W18:W26" ca="1" si="18">IF(AND(ISNUMBER(S18),ISNUMBER($O18)),OFFSET(RiskMatrixRef,-$O18+1,S18-1),"")</f>
        <v>Low</v>
      </c>
      <c r="X18" s="101"/>
      <c r="Y18" s="101"/>
      <c r="Z18" s="101"/>
      <c r="AA18" s="69"/>
      <c r="AB18" s="76"/>
      <c r="AC18" s="68"/>
      <c r="AD18" s="68"/>
      <c r="AE18" s="77"/>
      <c r="AF18" s="102"/>
      <c r="AG18" s="103"/>
      <c r="AH18" s="103"/>
      <c r="AI18" s="104"/>
      <c r="AJ18" s="101"/>
      <c r="AK18" s="101"/>
      <c r="AL18" s="101"/>
      <c r="AM18" s="69"/>
      <c r="AN18" s="76"/>
      <c r="AO18" s="68"/>
      <c r="AP18" s="68"/>
      <c r="AQ18" s="77"/>
      <c r="AR18" s="102"/>
      <c r="AS18" s="103"/>
      <c r="AT18" s="103"/>
      <c r="AU18" s="104"/>
      <c r="AV18" s="105"/>
      <c r="AW18" s="106"/>
      <c r="AX18" s="70"/>
    </row>
    <row r="19" spans="2:50" s="71" customFormat="1" ht="45" x14ac:dyDescent="0.25">
      <c r="B19" s="111" t="s">
        <v>215</v>
      </c>
      <c r="C19" s="94" t="s">
        <v>207</v>
      </c>
      <c r="D19" s="94" t="s">
        <v>209</v>
      </c>
      <c r="E19" s="95">
        <v>2</v>
      </c>
      <c r="F19" s="94" t="s">
        <v>113</v>
      </c>
      <c r="G19" s="94" t="s">
        <v>55</v>
      </c>
      <c r="H19" s="94" t="s">
        <v>211</v>
      </c>
      <c r="I19" s="94" t="s">
        <v>114</v>
      </c>
      <c r="J19" s="94" t="s">
        <v>43</v>
      </c>
      <c r="K19" s="94" t="s">
        <v>118</v>
      </c>
      <c r="L19" s="94" t="s">
        <v>101</v>
      </c>
      <c r="M19" s="94" t="s">
        <v>212</v>
      </c>
      <c r="N19" s="94" t="s">
        <v>97</v>
      </c>
      <c r="O19" s="112">
        <v>9</v>
      </c>
      <c r="P19" s="113">
        <v>1</v>
      </c>
      <c r="Q19" s="114">
        <v>1</v>
      </c>
      <c r="R19" s="114">
        <v>2</v>
      </c>
      <c r="S19" s="115">
        <v>1</v>
      </c>
      <c r="T19" s="98" t="str">
        <f t="shared" ca="1" si="15"/>
        <v>Low</v>
      </c>
      <c r="U19" s="99" t="str">
        <f t="shared" ca="1" si="16"/>
        <v>Low</v>
      </c>
      <c r="V19" s="99" t="str">
        <f t="shared" ca="1" si="17"/>
        <v>Low</v>
      </c>
      <c r="W19" s="100" t="str">
        <f t="shared" ca="1" si="18"/>
        <v>Low</v>
      </c>
      <c r="X19" s="101"/>
      <c r="Y19" s="101"/>
      <c r="Z19" s="101"/>
      <c r="AA19" s="69"/>
      <c r="AB19" s="76"/>
      <c r="AC19" s="68"/>
      <c r="AD19" s="68"/>
      <c r="AE19" s="77"/>
      <c r="AF19" s="102"/>
      <c r="AG19" s="103"/>
      <c r="AH19" s="103"/>
      <c r="AI19" s="104"/>
      <c r="AJ19" s="101"/>
      <c r="AK19" s="101"/>
      <c r="AL19" s="101"/>
      <c r="AM19" s="69"/>
      <c r="AN19" s="76"/>
      <c r="AO19" s="68"/>
      <c r="AP19" s="68"/>
      <c r="AQ19" s="77"/>
      <c r="AR19" s="102"/>
      <c r="AS19" s="103"/>
      <c r="AT19" s="103"/>
      <c r="AU19" s="104"/>
      <c r="AV19" s="105"/>
      <c r="AW19" s="106"/>
      <c r="AX19" s="70"/>
    </row>
    <row r="20" spans="2:50" s="71" customFormat="1" ht="45" x14ac:dyDescent="0.25">
      <c r="B20" s="111" t="s">
        <v>225</v>
      </c>
      <c r="C20" s="94" t="s">
        <v>115</v>
      </c>
      <c r="D20" s="94" t="s">
        <v>221</v>
      </c>
      <c r="E20" s="95">
        <v>2</v>
      </c>
      <c r="F20" s="94" t="s">
        <v>113</v>
      </c>
      <c r="G20" s="94" t="s">
        <v>55</v>
      </c>
      <c r="H20" s="94" t="s">
        <v>116</v>
      </c>
      <c r="I20" s="94" t="s">
        <v>114</v>
      </c>
      <c r="J20" s="94" t="s">
        <v>43</v>
      </c>
      <c r="K20" s="94" t="s">
        <v>44</v>
      </c>
      <c r="L20" s="94" t="s">
        <v>101</v>
      </c>
      <c r="M20" s="94" t="s">
        <v>117</v>
      </c>
      <c r="N20" s="94" t="s">
        <v>97</v>
      </c>
      <c r="O20" s="112">
        <v>8</v>
      </c>
      <c r="P20" s="113">
        <v>1</v>
      </c>
      <c r="Q20" s="114">
        <v>1</v>
      </c>
      <c r="R20" s="114">
        <v>2</v>
      </c>
      <c r="S20" s="115">
        <v>2</v>
      </c>
      <c r="T20" s="98" t="str">
        <f t="shared" ca="1" si="15"/>
        <v>Low</v>
      </c>
      <c r="U20" s="99" t="str">
        <f t="shared" ca="1" si="16"/>
        <v>Low</v>
      </c>
      <c r="V20" s="99" t="str">
        <f t="shared" ca="1" si="17"/>
        <v>Low</v>
      </c>
      <c r="W20" s="100" t="str">
        <f t="shared" ca="1" si="18"/>
        <v>Low</v>
      </c>
      <c r="X20" s="101"/>
      <c r="Y20" s="101"/>
      <c r="Z20" s="101"/>
      <c r="AA20" s="69"/>
      <c r="AB20" s="76"/>
      <c r="AC20" s="68"/>
      <c r="AD20" s="68"/>
      <c r="AE20" s="77"/>
      <c r="AF20" s="102"/>
      <c r="AG20" s="103"/>
      <c r="AH20" s="103"/>
      <c r="AI20" s="104"/>
      <c r="AJ20" s="101"/>
      <c r="AK20" s="101"/>
      <c r="AL20" s="101"/>
      <c r="AM20" s="69"/>
      <c r="AN20" s="76"/>
      <c r="AO20" s="68"/>
      <c r="AP20" s="68"/>
      <c r="AQ20" s="77"/>
      <c r="AR20" s="102"/>
      <c r="AS20" s="103"/>
      <c r="AT20" s="103"/>
      <c r="AU20" s="104"/>
      <c r="AV20" s="105"/>
      <c r="AW20" s="106"/>
      <c r="AX20" s="70"/>
    </row>
    <row r="21" spans="2:50" s="71" customFormat="1" ht="45" x14ac:dyDescent="0.25">
      <c r="B21" s="111" t="s">
        <v>226</v>
      </c>
      <c r="C21" s="94" t="s">
        <v>208</v>
      </c>
      <c r="D21" s="94" t="s">
        <v>222</v>
      </c>
      <c r="E21" s="95">
        <v>1</v>
      </c>
      <c r="F21" s="94" t="s">
        <v>44</v>
      </c>
      <c r="G21" s="94" t="s">
        <v>55</v>
      </c>
      <c r="H21" s="94" t="s">
        <v>223</v>
      </c>
      <c r="I21" s="94" t="s">
        <v>114</v>
      </c>
      <c r="J21" s="94" t="s">
        <v>43</v>
      </c>
      <c r="K21" s="94" t="s">
        <v>118</v>
      </c>
      <c r="L21" s="94" t="s">
        <v>101</v>
      </c>
      <c r="M21" s="94" t="s">
        <v>224</v>
      </c>
      <c r="N21" s="94" t="s">
        <v>97</v>
      </c>
      <c r="O21" s="112">
        <v>8</v>
      </c>
      <c r="P21" s="113">
        <v>1</v>
      </c>
      <c r="Q21" s="114">
        <v>1</v>
      </c>
      <c r="R21" s="114">
        <v>3</v>
      </c>
      <c r="S21" s="115">
        <v>1</v>
      </c>
      <c r="T21" s="98" t="str">
        <f t="shared" ca="1" si="15"/>
        <v>Low</v>
      </c>
      <c r="U21" s="99" t="str">
        <f t="shared" ca="1" si="16"/>
        <v>Low</v>
      </c>
      <c r="V21" s="99" t="str">
        <f t="shared" ca="1" si="17"/>
        <v>Low</v>
      </c>
      <c r="W21" s="100" t="str">
        <f t="shared" ca="1" si="18"/>
        <v>Low</v>
      </c>
      <c r="X21" s="101"/>
      <c r="Y21" s="101"/>
      <c r="Z21" s="101"/>
      <c r="AA21" s="69"/>
      <c r="AB21" s="76"/>
      <c r="AC21" s="68"/>
      <c r="AD21" s="68"/>
      <c r="AE21" s="77"/>
      <c r="AF21" s="102"/>
      <c r="AG21" s="103"/>
      <c r="AH21" s="103"/>
      <c r="AI21" s="104"/>
      <c r="AJ21" s="101"/>
      <c r="AK21" s="101"/>
      <c r="AL21" s="101"/>
      <c r="AM21" s="69"/>
      <c r="AN21" s="76"/>
      <c r="AO21" s="68"/>
      <c r="AP21" s="68"/>
      <c r="AQ21" s="77"/>
      <c r="AR21" s="102"/>
      <c r="AS21" s="103"/>
      <c r="AT21" s="103"/>
      <c r="AU21" s="104"/>
      <c r="AV21" s="105"/>
      <c r="AW21" s="106"/>
      <c r="AX21" s="70"/>
    </row>
    <row r="22" spans="2:50" s="71" customFormat="1" ht="30" x14ac:dyDescent="0.25">
      <c r="B22" s="111" t="s">
        <v>227</v>
      </c>
      <c r="C22" s="94" t="s">
        <v>119</v>
      </c>
      <c r="D22" s="94" t="s">
        <v>120</v>
      </c>
      <c r="E22" s="95">
        <v>1</v>
      </c>
      <c r="F22" s="94" t="s">
        <v>44</v>
      </c>
      <c r="G22" s="94" t="s">
        <v>55</v>
      </c>
      <c r="H22" s="94" t="s">
        <v>121</v>
      </c>
      <c r="I22" s="94" t="s">
        <v>114</v>
      </c>
      <c r="J22" s="94" t="s">
        <v>43</v>
      </c>
      <c r="K22" s="94" t="s">
        <v>118</v>
      </c>
      <c r="L22" s="94" t="s">
        <v>101</v>
      </c>
      <c r="M22" s="94" t="s">
        <v>122</v>
      </c>
      <c r="N22" s="94" t="s">
        <v>97</v>
      </c>
      <c r="O22" s="112">
        <v>8</v>
      </c>
      <c r="P22" s="113">
        <v>1</v>
      </c>
      <c r="Q22" s="114">
        <v>1</v>
      </c>
      <c r="R22" s="114">
        <v>3</v>
      </c>
      <c r="S22" s="115">
        <v>2</v>
      </c>
      <c r="T22" s="98" t="str">
        <f t="shared" ca="1" si="15"/>
        <v>Low</v>
      </c>
      <c r="U22" s="99" t="str">
        <f t="shared" ca="1" si="16"/>
        <v>Low</v>
      </c>
      <c r="V22" s="99" t="str">
        <f t="shared" ca="1" si="17"/>
        <v>Low</v>
      </c>
      <c r="W22" s="100" t="str">
        <f t="shared" ca="1" si="18"/>
        <v>Low</v>
      </c>
      <c r="X22" s="101"/>
      <c r="Y22" s="101"/>
      <c r="Z22" s="101"/>
      <c r="AA22" s="69"/>
      <c r="AB22" s="76"/>
      <c r="AC22" s="68"/>
      <c r="AD22" s="68"/>
      <c r="AE22" s="77"/>
      <c r="AF22" s="102"/>
      <c r="AG22" s="103"/>
      <c r="AH22" s="103"/>
      <c r="AI22" s="104"/>
      <c r="AJ22" s="101"/>
      <c r="AK22" s="101"/>
      <c r="AL22" s="101"/>
      <c r="AM22" s="69"/>
      <c r="AN22" s="76"/>
      <c r="AO22" s="68"/>
      <c r="AP22" s="68"/>
      <c r="AQ22" s="77"/>
      <c r="AR22" s="102"/>
      <c r="AS22" s="103"/>
      <c r="AT22" s="103"/>
      <c r="AU22" s="104"/>
      <c r="AV22" s="105"/>
      <c r="AW22" s="106"/>
      <c r="AX22" s="70"/>
    </row>
    <row r="23" spans="2:50" s="71" customFormat="1" ht="30" x14ac:dyDescent="0.25">
      <c r="B23" s="111" t="s">
        <v>228</v>
      </c>
      <c r="C23" s="94" t="s">
        <v>123</v>
      </c>
      <c r="D23" s="94" t="s">
        <v>124</v>
      </c>
      <c r="E23" s="95">
        <v>1</v>
      </c>
      <c r="F23" s="94" t="s">
        <v>44</v>
      </c>
      <c r="G23" s="94" t="s">
        <v>55</v>
      </c>
      <c r="H23" s="94" t="s">
        <v>125</v>
      </c>
      <c r="I23" s="94" t="s">
        <v>114</v>
      </c>
      <c r="J23" s="94" t="s">
        <v>43</v>
      </c>
      <c r="K23" s="94" t="s">
        <v>232</v>
      </c>
      <c r="L23" s="94" t="s">
        <v>101</v>
      </c>
      <c r="M23" s="94" t="s">
        <v>126</v>
      </c>
      <c r="N23" s="94" t="s">
        <v>97</v>
      </c>
      <c r="O23" s="112">
        <v>8</v>
      </c>
      <c r="P23" s="113">
        <v>1</v>
      </c>
      <c r="Q23" s="114">
        <v>1</v>
      </c>
      <c r="R23" s="114">
        <v>3</v>
      </c>
      <c r="S23" s="115">
        <v>3</v>
      </c>
      <c r="T23" s="98" t="str">
        <f t="shared" ca="1" si="15"/>
        <v>Low</v>
      </c>
      <c r="U23" s="99" t="str">
        <f t="shared" ca="1" si="16"/>
        <v>Low</v>
      </c>
      <c r="V23" s="99" t="str">
        <f t="shared" ca="1" si="17"/>
        <v>Low</v>
      </c>
      <c r="W23" s="100" t="str">
        <f t="shared" ca="1" si="18"/>
        <v>Low</v>
      </c>
      <c r="X23" s="101"/>
      <c r="Y23" s="101"/>
      <c r="Z23" s="101"/>
      <c r="AA23" s="69"/>
      <c r="AB23" s="76"/>
      <c r="AC23" s="68"/>
      <c r="AD23" s="68"/>
      <c r="AE23" s="77"/>
      <c r="AF23" s="102"/>
      <c r="AG23" s="103"/>
      <c r="AH23" s="103"/>
      <c r="AI23" s="104"/>
      <c r="AJ23" s="101"/>
      <c r="AK23" s="101"/>
      <c r="AL23" s="101"/>
      <c r="AM23" s="69"/>
      <c r="AN23" s="76"/>
      <c r="AO23" s="68"/>
      <c r="AP23" s="68"/>
      <c r="AQ23" s="77"/>
      <c r="AR23" s="102"/>
      <c r="AS23" s="103"/>
      <c r="AT23" s="103"/>
      <c r="AU23" s="104"/>
      <c r="AV23" s="105"/>
      <c r="AW23" s="106"/>
      <c r="AX23" s="70"/>
    </row>
    <row r="24" spans="2:50" s="71" customFormat="1" ht="45" x14ac:dyDescent="0.25">
      <c r="B24" s="111" t="s">
        <v>229</v>
      </c>
      <c r="C24" s="94" t="s">
        <v>127</v>
      </c>
      <c r="D24" s="94" t="s">
        <v>128</v>
      </c>
      <c r="E24" s="95">
        <v>1</v>
      </c>
      <c r="F24" s="94" t="s">
        <v>44</v>
      </c>
      <c r="G24" s="94" t="s">
        <v>55</v>
      </c>
      <c r="H24" s="94" t="s">
        <v>129</v>
      </c>
      <c r="I24" s="94" t="s">
        <v>114</v>
      </c>
      <c r="J24" s="94" t="s">
        <v>43</v>
      </c>
      <c r="K24" s="94" t="s">
        <v>44</v>
      </c>
      <c r="L24" s="94" t="s">
        <v>101</v>
      </c>
      <c r="M24" s="94" t="s">
        <v>130</v>
      </c>
      <c r="N24" s="94" t="s">
        <v>97</v>
      </c>
      <c r="O24" s="112">
        <v>8</v>
      </c>
      <c r="P24" s="113">
        <v>1</v>
      </c>
      <c r="Q24" s="114">
        <v>1</v>
      </c>
      <c r="R24" s="114">
        <v>2</v>
      </c>
      <c r="S24" s="115">
        <v>2</v>
      </c>
      <c r="T24" s="98" t="str">
        <f t="shared" ca="1" si="15"/>
        <v>Low</v>
      </c>
      <c r="U24" s="99" t="str">
        <f t="shared" ca="1" si="16"/>
        <v>Low</v>
      </c>
      <c r="V24" s="99" t="str">
        <f t="shared" ca="1" si="17"/>
        <v>Low</v>
      </c>
      <c r="W24" s="100" t="str">
        <f t="shared" ca="1" si="18"/>
        <v>Low</v>
      </c>
      <c r="X24" s="101"/>
      <c r="Y24" s="101"/>
      <c r="Z24" s="101"/>
      <c r="AA24" s="69"/>
      <c r="AB24" s="76"/>
      <c r="AC24" s="68"/>
      <c r="AD24" s="68"/>
      <c r="AE24" s="77"/>
      <c r="AF24" s="102"/>
      <c r="AG24" s="103"/>
      <c r="AH24" s="103"/>
      <c r="AI24" s="104"/>
      <c r="AJ24" s="101"/>
      <c r="AK24" s="101"/>
      <c r="AL24" s="101"/>
      <c r="AM24" s="69"/>
      <c r="AN24" s="76"/>
      <c r="AO24" s="68"/>
      <c r="AP24" s="68"/>
      <c r="AQ24" s="77"/>
      <c r="AR24" s="102"/>
      <c r="AS24" s="103"/>
      <c r="AT24" s="103"/>
      <c r="AU24" s="104"/>
      <c r="AV24" s="105"/>
      <c r="AW24" s="106"/>
      <c r="AX24" s="70"/>
    </row>
    <row r="25" spans="2:50" s="71" customFormat="1" ht="45" x14ac:dyDescent="0.25">
      <c r="B25" s="111" t="s">
        <v>230</v>
      </c>
      <c r="C25" s="94" t="s">
        <v>131</v>
      </c>
      <c r="D25" s="94" t="s">
        <v>132</v>
      </c>
      <c r="E25" s="95">
        <v>1</v>
      </c>
      <c r="F25" s="94" t="s">
        <v>44</v>
      </c>
      <c r="G25" s="94" t="s">
        <v>55</v>
      </c>
      <c r="H25" s="94" t="s">
        <v>133</v>
      </c>
      <c r="I25" s="94" t="s">
        <v>114</v>
      </c>
      <c r="J25" s="94" t="s">
        <v>43</v>
      </c>
      <c r="K25" s="94" t="s">
        <v>134</v>
      </c>
      <c r="L25" s="94" t="s">
        <v>135</v>
      </c>
      <c r="M25" s="94" t="s">
        <v>136</v>
      </c>
      <c r="N25" s="94" t="s">
        <v>97</v>
      </c>
      <c r="O25" s="112">
        <v>9</v>
      </c>
      <c r="P25" s="113">
        <v>1</v>
      </c>
      <c r="Q25" s="114">
        <v>1</v>
      </c>
      <c r="R25" s="114">
        <v>2</v>
      </c>
      <c r="S25" s="115">
        <v>4</v>
      </c>
      <c r="T25" s="98" t="str">
        <f t="shared" ca="1" si="15"/>
        <v>Low</v>
      </c>
      <c r="U25" s="99" t="str">
        <f t="shared" ca="1" si="16"/>
        <v>Low</v>
      </c>
      <c r="V25" s="99" t="str">
        <f t="shared" ca="1" si="17"/>
        <v>Low</v>
      </c>
      <c r="W25" s="100" t="str">
        <f t="shared" ca="1" si="18"/>
        <v>Med</v>
      </c>
      <c r="X25" s="101"/>
      <c r="Y25" s="101"/>
      <c r="Z25" s="101"/>
      <c r="AA25" s="69"/>
      <c r="AB25" s="76"/>
      <c r="AC25" s="68"/>
      <c r="AD25" s="68"/>
      <c r="AE25" s="77"/>
      <c r="AF25" s="102"/>
      <c r="AG25" s="103"/>
      <c r="AH25" s="103"/>
      <c r="AI25" s="104"/>
      <c r="AJ25" s="101"/>
      <c r="AK25" s="101"/>
      <c r="AL25" s="101"/>
      <c r="AM25" s="69"/>
      <c r="AN25" s="76"/>
      <c r="AO25" s="68"/>
      <c r="AP25" s="68"/>
      <c r="AQ25" s="77"/>
      <c r="AR25" s="102"/>
      <c r="AS25" s="103"/>
      <c r="AT25" s="103"/>
      <c r="AU25" s="104"/>
      <c r="AV25" s="105"/>
      <c r="AW25" s="106"/>
      <c r="AX25" s="70"/>
    </row>
    <row r="26" spans="2:50" s="71" customFormat="1" ht="47.25" customHeight="1" x14ac:dyDescent="0.25">
      <c r="B26" s="111" t="s">
        <v>231</v>
      </c>
      <c r="C26" s="94" t="s">
        <v>137</v>
      </c>
      <c r="D26" s="94" t="s">
        <v>138</v>
      </c>
      <c r="E26" s="95">
        <v>1</v>
      </c>
      <c r="F26" s="94" t="s">
        <v>44</v>
      </c>
      <c r="G26" s="94" t="s">
        <v>55</v>
      </c>
      <c r="H26" s="94" t="s">
        <v>139</v>
      </c>
      <c r="I26" s="94" t="s">
        <v>114</v>
      </c>
      <c r="J26" s="94" t="s">
        <v>43</v>
      </c>
      <c r="K26" s="94" t="s">
        <v>118</v>
      </c>
      <c r="L26" s="94" t="s">
        <v>101</v>
      </c>
      <c r="M26" s="94" t="s">
        <v>140</v>
      </c>
      <c r="N26" s="94" t="s">
        <v>141</v>
      </c>
      <c r="O26" s="112">
        <v>8</v>
      </c>
      <c r="P26" s="113">
        <v>1</v>
      </c>
      <c r="Q26" s="114">
        <v>1</v>
      </c>
      <c r="R26" s="114">
        <v>3</v>
      </c>
      <c r="S26" s="115">
        <v>3</v>
      </c>
      <c r="T26" s="98" t="str">
        <f t="shared" ca="1" si="15"/>
        <v>Low</v>
      </c>
      <c r="U26" s="99" t="str">
        <f t="shared" ca="1" si="16"/>
        <v>Low</v>
      </c>
      <c r="V26" s="99" t="str">
        <f t="shared" ca="1" si="17"/>
        <v>Low</v>
      </c>
      <c r="W26" s="100" t="str">
        <f t="shared" ca="1" si="18"/>
        <v>Low</v>
      </c>
      <c r="X26" s="101"/>
      <c r="Y26" s="101"/>
      <c r="Z26" s="101"/>
      <c r="AA26" s="69"/>
      <c r="AB26" s="76"/>
      <c r="AC26" s="68"/>
      <c r="AD26" s="68"/>
      <c r="AE26" s="77"/>
      <c r="AF26" s="102"/>
      <c r="AG26" s="103"/>
      <c r="AH26" s="103"/>
      <c r="AI26" s="104"/>
      <c r="AJ26" s="101"/>
      <c r="AK26" s="101"/>
      <c r="AL26" s="101"/>
      <c r="AM26" s="69"/>
      <c r="AN26" s="76"/>
      <c r="AO26" s="68"/>
      <c r="AP26" s="68"/>
      <c r="AQ26" s="77"/>
      <c r="AR26" s="102"/>
      <c r="AS26" s="103"/>
      <c r="AT26" s="103"/>
      <c r="AU26" s="104"/>
      <c r="AV26" s="105"/>
      <c r="AW26" s="106"/>
      <c r="AX26" s="70"/>
    </row>
    <row r="27" spans="2:50" s="72" customFormat="1" ht="105" x14ac:dyDescent="0.25">
      <c r="B27" s="88" t="s">
        <v>233</v>
      </c>
      <c r="C27" s="89" t="s">
        <v>219</v>
      </c>
      <c r="D27" s="89" t="s">
        <v>80</v>
      </c>
      <c r="E27" s="90">
        <v>2</v>
      </c>
      <c r="F27" s="89" t="s">
        <v>113</v>
      </c>
      <c r="G27" s="89" t="s">
        <v>56</v>
      </c>
      <c r="H27" s="89" t="s">
        <v>74</v>
      </c>
      <c r="I27" s="89" t="s">
        <v>69</v>
      </c>
      <c r="J27" s="89" t="s">
        <v>43</v>
      </c>
      <c r="K27" s="89" t="s">
        <v>76</v>
      </c>
      <c r="L27" s="89" t="s">
        <v>79</v>
      </c>
      <c r="M27" s="89" t="s">
        <v>77</v>
      </c>
      <c r="N27" s="89" t="s">
        <v>51</v>
      </c>
      <c r="O27" s="112">
        <v>8</v>
      </c>
      <c r="P27" s="113">
        <v>1</v>
      </c>
      <c r="Q27" s="114">
        <v>1</v>
      </c>
      <c r="R27" s="114">
        <v>5</v>
      </c>
      <c r="S27" s="115">
        <v>5</v>
      </c>
      <c r="T27" s="102" t="str">
        <f t="shared" ca="1" si="0"/>
        <v>Low</v>
      </c>
      <c r="U27" s="103" t="str">
        <f t="shared" ca="1" si="4"/>
        <v>Low</v>
      </c>
      <c r="V27" s="103" t="str">
        <f t="shared" ca="1" si="5"/>
        <v>Med</v>
      </c>
      <c r="W27" s="104" t="str">
        <f t="shared" ca="1" si="6"/>
        <v>Med</v>
      </c>
      <c r="X27" s="101"/>
      <c r="Y27" s="101"/>
      <c r="Z27" s="101"/>
      <c r="AA27" s="69"/>
      <c r="AB27" s="76"/>
      <c r="AC27" s="68"/>
      <c r="AD27" s="68"/>
      <c r="AE27" s="77"/>
      <c r="AF27" s="102"/>
      <c r="AG27" s="103"/>
      <c r="AH27" s="103"/>
      <c r="AI27" s="104"/>
      <c r="AJ27" s="101"/>
      <c r="AK27" s="101"/>
      <c r="AL27" s="101"/>
      <c r="AM27" s="69"/>
      <c r="AN27" s="76"/>
      <c r="AO27" s="68"/>
      <c r="AP27" s="68"/>
      <c r="AQ27" s="77"/>
      <c r="AR27" s="102"/>
      <c r="AS27" s="103"/>
      <c r="AT27" s="103"/>
      <c r="AU27" s="104"/>
      <c r="AV27" s="105"/>
      <c r="AW27" s="101"/>
    </row>
    <row r="28" spans="2:50" s="72" customFormat="1" ht="105" x14ac:dyDescent="0.25">
      <c r="B28" s="88" t="s">
        <v>234</v>
      </c>
      <c r="C28" s="89" t="s">
        <v>219</v>
      </c>
      <c r="D28" s="89" t="s">
        <v>80</v>
      </c>
      <c r="E28" s="90">
        <v>2</v>
      </c>
      <c r="F28" s="89" t="s">
        <v>113</v>
      </c>
      <c r="G28" s="89" t="s">
        <v>56</v>
      </c>
      <c r="H28" s="89" t="s">
        <v>74</v>
      </c>
      <c r="I28" s="89" t="s">
        <v>70</v>
      </c>
      <c r="J28" s="89" t="s">
        <v>43</v>
      </c>
      <c r="K28" s="89" t="s">
        <v>76</v>
      </c>
      <c r="L28" s="89" t="s">
        <v>79</v>
      </c>
      <c r="M28" s="89" t="s">
        <v>77</v>
      </c>
      <c r="N28" s="89" t="s">
        <v>51</v>
      </c>
      <c r="O28" s="112">
        <v>8</v>
      </c>
      <c r="P28" s="113">
        <v>1</v>
      </c>
      <c r="Q28" s="114">
        <v>1</v>
      </c>
      <c r="R28" s="114">
        <v>5</v>
      </c>
      <c r="S28" s="115">
        <v>5</v>
      </c>
      <c r="T28" s="102" t="str">
        <f t="shared" ref="T28" ca="1" si="19">IF(AND(ISNUMBER(P28),ISNUMBER($O28)),OFFSET(RiskMatrixRef,-$O28+1,P28-1),"")</f>
        <v>Low</v>
      </c>
      <c r="U28" s="103" t="str">
        <f t="shared" ref="U28" ca="1" si="20">IF(AND(ISNUMBER(Q28),ISNUMBER($O28)),OFFSET(RiskMatrixRef,-$O28+1,Q28-1),"")</f>
        <v>Low</v>
      </c>
      <c r="V28" s="103" t="str">
        <f t="shared" ref="V28" ca="1" si="21">IF(AND(ISNUMBER(R28),ISNUMBER($O28)),OFFSET(RiskMatrixRef,-$O28+1,R28-1),"")</f>
        <v>Med</v>
      </c>
      <c r="W28" s="104" t="str">
        <f t="shared" ref="W28" ca="1" si="22">IF(AND(ISNUMBER(S28),ISNUMBER($O28)),OFFSET(RiskMatrixRef,-$O28+1,S28-1),"")</f>
        <v>Med</v>
      </c>
      <c r="X28" s="101"/>
      <c r="Y28" s="101"/>
      <c r="Z28" s="101"/>
      <c r="AA28" s="69"/>
      <c r="AB28" s="76"/>
      <c r="AC28" s="68"/>
      <c r="AD28" s="68"/>
      <c r="AE28" s="77"/>
      <c r="AF28" s="102"/>
      <c r="AG28" s="103"/>
      <c r="AH28" s="103"/>
      <c r="AI28" s="104"/>
      <c r="AJ28" s="101"/>
      <c r="AK28" s="101"/>
      <c r="AL28" s="101"/>
      <c r="AM28" s="69"/>
      <c r="AN28" s="76"/>
      <c r="AO28" s="68"/>
      <c r="AP28" s="68"/>
      <c r="AQ28" s="77"/>
      <c r="AR28" s="102"/>
      <c r="AS28" s="103"/>
      <c r="AT28" s="103"/>
      <c r="AU28" s="104"/>
      <c r="AV28" s="105"/>
      <c r="AW28" s="101"/>
    </row>
    <row r="29" spans="2:50" s="72" customFormat="1" ht="105" x14ac:dyDescent="0.25">
      <c r="B29" s="88" t="s">
        <v>235</v>
      </c>
      <c r="C29" s="89" t="s">
        <v>219</v>
      </c>
      <c r="D29" s="89" t="s">
        <v>80</v>
      </c>
      <c r="E29" s="90">
        <v>2</v>
      </c>
      <c r="F29" s="89" t="s">
        <v>113</v>
      </c>
      <c r="G29" s="89" t="s">
        <v>56</v>
      </c>
      <c r="H29" s="89" t="s">
        <v>73</v>
      </c>
      <c r="I29" s="89" t="s">
        <v>71</v>
      </c>
      <c r="J29" s="89" t="s">
        <v>43</v>
      </c>
      <c r="K29" s="89" t="s">
        <v>220</v>
      </c>
      <c r="L29" s="89" t="s">
        <v>79</v>
      </c>
      <c r="M29" s="89" t="s">
        <v>77</v>
      </c>
      <c r="N29" s="89" t="s">
        <v>51</v>
      </c>
      <c r="O29" s="112">
        <v>8</v>
      </c>
      <c r="P29" s="113">
        <v>1</v>
      </c>
      <c r="Q29" s="114">
        <v>1</v>
      </c>
      <c r="R29" s="114">
        <v>5</v>
      </c>
      <c r="S29" s="115">
        <v>5</v>
      </c>
      <c r="T29" s="102" t="str">
        <f t="shared" ref="T29" ca="1" si="23">IF(AND(ISNUMBER(P29),ISNUMBER($O29)),OFFSET(RiskMatrixRef,-$O29+1,P29-1),"")</f>
        <v>Low</v>
      </c>
      <c r="U29" s="103" t="str">
        <f t="shared" ref="U29" ca="1" si="24">IF(AND(ISNUMBER(Q29),ISNUMBER($O29)),OFFSET(RiskMatrixRef,-$O29+1,Q29-1),"")</f>
        <v>Low</v>
      </c>
      <c r="V29" s="103" t="str">
        <f t="shared" ref="V29" ca="1" si="25">IF(AND(ISNUMBER(R29),ISNUMBER($O29)),OFFSET(RiskMatrixRef,-$O29+1,R29-1),"")</f>
        <v>Med</v>
      </c>
      <c r="W29" s="104" t="str">
        <f t="shared" ref="W29" ca="1" si="26">IF(AND(ISNUMBER(S29),ISNUMBER($O29)),OFFSET(RiskMatrixRef,-$O29+1,S29-1),"")</f>
        <v>Med</v>
      </c>
      <c r="X29" s="101"/>
      <c r="Y29" s="101"/>
      <c r="Z29" s="101"/>
      <c r="AA29" s="69"/>
      <c r="AB29" s="76"/>
      <c r="AC29" s="68"/>
      <c r="AD29" s="68"/>
      <c r="AE29" s="77"/>
      <c r="AF29" s="102"/>
      <c r="AG29" s="103"/>
      <c r="AH29" s="103"/>
      <c r="AI29" s="104"/>
      <c r="AJ29" s="101"/>
      <c r="AK29" s="101"/>
      <c r="AL29" s="101"/>
      <c r="AM29" s="69"/>
      <c r="AN29" s="76"/>
      <c r="AO29" s="68"/>
      <c r="AP29" s="68"/>
      <c r="AQ29" s="77"/>
      <c r="AR29" s="102"/>
      <c r="AS29" s="103"/>
      <c r="AT29" s="103"/>
      <c r="AU29" s="104"/>
      <c r="AV29" s="105"/>
      <c r="AW29" s="101"/>
    </row>
    <row r="30" spans="2:50" s="72" customFormat="1" ht="60" x14ac:dyDescent="0.25">
      <c r="B30" s="88" t="s">
        <v>235</v>
      </c>
      <c r="C30" s="89" t="s">
        <v>219</v>
      </c>
      <c r="D30" s="89" t="s">
        <v>80</v>
      </c>
      <c r="E30" s="90">
        <v>2</v>
      </c>
      <c r="F30" s="89" t="s">
        <v>113</v>
      </c>
      <c r="G30" s="89" t="s">
        <v>56</v>
      </c>
      <c r="H30" s="89" t="s">
        <v>75</v>
      </c>
      <c r="I30" s="89" t="s">
        <v>72</v>
      </c>
      <c r="J30" s="89" t="s">
        <v>43</v>
      </c>
      <c r="K30" s="89" t="s">
        <v>76</v>
      </c>
      <c r="L30" s="89" t="s">
        <v>79</v>
      </c>
      <c r="M30" s="89" t="s">
        <v>78</v>
      </c>
      <c r="N30" s="89" t="s">
        <v>51</v>
      </c>
      <c r="O30" s="112">
        <v>8</v>
      </c>
      <c r="P30" s="113">
        <v>1</v>
      </c>
      <c r="Q30" s="114">
        <v>1</v>
      </c>
      <c r="R30" s="114">
        <v>5</v>
      </c>
      <c r="S30" s="115">
        <v>5</v>
      </c>
      <c r="T30" s="102" t="str">
        <f t="shared" ref="T30" ca="1" si="27">IF(AND(ISNUMBER(P30),ISNUMBER($O30)),OFFSET(RiskMatrixRef,-$O30+1,P30-1),"")</f>
        <v>Low</v>
      </c>
      <c r="U30" s="103" t="str">
        <f t="shared" ref="U30" ca="1" si="28">IF(AND(ISNUMBER(Q30),ISNUMBER($O30)),OFFSET(RiskMatrixRef,-$O30+1,Q30-1),"")</f>
        <v>Low</v>
      </c>
      <c r="V30" s="103" t="str">
        <f t="shared" ref="V30" ca="1" si="29">IF(AND(ISNUMBER(R30),ISNUMBER($O30)),OFFSET(RiskMatrixRef,-$O30+1,R30-1),"")</f>
        <v>Med</v>
      </c>
      <c r="W30" s="104" t="str">
        <f t="shared" ref="W30" ca="1" si="30">IF(AND(ISNUMBER(S30),ISNUMBER($O30)),OFFSET(RiskMatrixRef,-$O30+1,S30-1),"")</f>
        <v>Med</v>
      </c>
      <c r="X30" s="101"/>
      <c r="Y30" s="101"/>
      <c r="Z30" s="101"/>
      <c r="AA30" s="69"/>
      <c r="AB30" s="76"/>
      <c r="AC30" s="68"/>
      <c r="AD30" s="68"/>
      <c r="AE30" s="77"/>
      <c r="AF30" s="102"/>
      <c r="AG30" s="103"/>
      <c r="AH30" s="103"/>
      <c r="AI30" s="104"/>
      <c r="AJ30" s="101"/>
      <c r="AK30" s="101"/>
      <c r="AL30" s="101"/>
      <c r="AM30" s="69"/>
      <c r="AN30" s="76"/>
      <c r="AO30" s="68"/>
      <c r="AP30" s="68"/>
      <c r="AQ30" s="77"/>
      <c r="AR30" s="102"/>
      <c r="AS30" s="103"/>
      <c r="AT30" s="103"/>
      <c r="AU30" s="104"/>
      <c r="AV30" s="105"/>
      <c r="AW30" s="101"/>
    </row>
    <row r="31" spans="2:50" s="97" customFormat="1" ht="90" x14ac:dyDescent="0.25">
      <c r="B31" s="108" t="s">
        <v>142</v>
      </c>
      <c r="C31" s="109" t="s">
        <v>143</v>
      </c>
      <c r="D31" s="117" t="s">
        <v>144</v>
      </c>
      <c r="E31" s="110">
        <v>1</v>
      </c>
      <c r="F31" s="109" t="s">
        <v>44</v>
      </c>
      <c r="G31" s="109" t="s">
        <v>145</v>
      </c>
      <c r="H31" s="109" t="s">
        <v>218</v>
      </c>
      <c r="I31" s="109" t="s">
        <v>146</v>
      </c>
      <c r="J31" s="109" t="s">
        <v>43</v>
      </c>
      <c r="K31" s="109" t="s">
        <v>147</v>
      </c>
      <c r="L31" s="109" t="s">
        <v>101</v>
      </c>
      <c r="M31" s="109" t="s">
        <v>148</v>
      </c>
      <c r="N31" s="109" t="s">
        <v>149</v>
      </c>
      <c r="O31" s="69">
        <v>10</v>
      </c>
      <c r="P31" s="76">
        <v>1</v>
      </c>
      <c r="Q31" s="68">
        <v>1</v>
      </c>
      <c r="R31" s="68">
        <v>3</v>
      </c>
      <c r="S31" s="77">
        <v>2</v>
      </c>
      <c r="T31" s="98" t="str">
        <f t="shared" ref="T31" ca="1" si="31">IF(AND(ISNUMBER(P31),ISNUMBER($O31)),OFFSET(RiskMatrixRef,-$O31+1,P31-1),"")</f>
        <v>Low</v>
      </c>
      <c r="U31" s="99" t="str">
        <f t="shared" ref="U31" ca="1" si="32">IF(AND(ISNUMBER(Q31),ISNUMBER($O31)),OFFSET(RiskMatrixRef,-$O31+1,Q31-1),"")</f>
        <v>Low</v>
      </c>
      <c r="V31" s="99" t="str">
        <f t="shared" ref="V31" ca="1" si="33">IF(AND(ISNUMBER(R31),ISNUMBER($O31)),OFFSET(RiskMatrixRef,-$O31+1,R31-1),"")</f>
        <v>Med</v>
      </c>
      <c r="W31" s="100" t="str">
        <f t="shared" ref="W31" ca="1" si="34">IF(AND(ISNUMBER(S31),ISNUMBER($O31)),OFFSET(RiskMatrixRef,-$O31+1,S31-1),"")</f>
        <v>Med</v>
      </c>
      <c r="X31" s="101"/>
      <c r="Y31" s="101"/>
      <c r="Z31" s="101"/>
      <c r="AA31" s="69"/>
      <c r="AB31" s="76"/>
      <c r="AC31" s="68"/>
      <c r="AD31" s="68"/>
      <c r="AE31" s="77"/>
      <c r="AF31" s="102"/>
      <c r="AG31" s="103"/>
      <c r="AH31" s="103"/>
      <c r="AI31" s="104"/>
      <c r="AJ31" s="101"/>
      <c r="AK31" s="101"/>
      <c r="AL31" s="101"/>
      <c r="AM31" s="69"/>
      <c r="AN31" s="76"/>
      <c r="AO31" s="68"/>
      <c r="AP31" s="68"/>
      <c r="AQ31" s="77"/>
      <c r="AR31" s="102"/>
      <c r="AS31" s="103"/>
      <c r="AT31" s="103"/>
      <c r="AU31" s="104"/>
      <c r="AV31" s="105"/>
      <c r="AW31" s="106"/>
      <c r="AX31" s="107"/>
    </row>
    <row r="32" spans="2:50" s="71" customFormat="1" ht="75" x14ac:dyDescent="0.25">
      <c r="B32" s="96" t="s">
        <v>150</v>
      </c>
      <c r="C32" s="94" t="s">
        <v>151</v>
      </c>
      <c r="D32" s="116" t="s">
        <v>152</v>
      </c>
      <c r="E32" s="95">
        <v>1</v>
      </c>
      <c r="F32" s="94" t="s">
        <v>44</v>
      </c>
      <c r="G32" s="94" t="s">
        <v>153</v>
      </c>
      <c r="H32" s="94" t="s">
        <v>154</v>
      </c>
      <c r="I32" s="94" t="s">
        <v>155</v>
      </c>
      <c r="J32" s="94" t="s">
        <v>43</v>
      </c>
      <c r="K32" s="94" t="s">
        <v>156</v>
      </c>
      <c r="L32" s="94" t="s">
        <v>101</v>
      </c>
      <c r="M32" s="94" t="s">
        <v>154</v>
      </c>
      <c r="N32" s="94" t="s">
        <v>149</v>
      </c>
      <c r="O32" s="69">
        <v>10</v>
      </c>
      <c r="P32" s="76">
        <v>1</v>
      </c>
      <c r="Q32" s="68">
        <v>1</v>
      </c>
      <c r="R32" s="68">
        <v>3</v>
      </c>
      <c r="S32" s="77">
        <v>2</v>
      </c>
      <c r="T32" s="98" t="str">
        <f t="shared" ref="T32:T33" ca="1" si="35">IF(AND(ISNUMBER(P32),ISNUMBER($O32)),OFFSET(RiskMatrixRef,-$O32+1,P32-1),"")</f>
        <v>Low</v>
      </c>
      <c r="U32" s="99" t="str">
        <f t="shared" ref="U32:U33" ca="1" si="36">IF(AND(ISNUMBER(Q32),ISNUMBER($O32)),OFFSET(RiskMatrixRef,-$O32+1,Q32-1),"")</f>
        <v>Low</v>
      </c>
      <c r="V32" s="99" t="str">
        <f t="shared" ref="V32:V33" ca="1" si="37">IF(AND(ISNUMBER(R32),ISNUMBER($O32)),OFFSET(RiskMatrixRef,-$O32+1,R32-1),"")</f>
        <v>Med</v>
      </c>
      <c r="W32" s="100" t="str">
        <f t="shared" ref="W32:W33" ca="1" si="38">IF(AND(ISNUMBER(S32),ISNUMBER($O32)),OFFSET(RiskMatrixRef,-$O32+1,S32-1),"")</f>
        <v>Med</v>
      </c>
      <c r="X32" s="101"/>
      <c r="Y32" s="101"/>
      <c r="Z32" s="101"/>
      <c r="AA32" s="69"/>
      <c r="AB32" s="76"/>
      <c r="AC32" s="68"/>
      <c r="AD32" s="68"/>
      <c r="AE32" s="77"/>
      <c r="AF32" s="102"/>
      <c r="AG32" s="103"/>
      <c r="AH32" s="103"/>
      <c r="AI32" s="104"/>
      <c r="AJ32" s="101"/>
      <c r="AK32" s="101"/>
      <c r="AL32" s="101"/>
      <c r="AM32" s="69"/>
      <c r="AN32" s="76"/>
      <c r="AO32" s="68"/>
      <c r="AP32" s="68"/>
      <c r="AQ32" s="77"/>
      <c r="AR32" s="102"/>
      <c r="AS32" s="103"/>
      <c r="AT32" s="103"/>
      <c r="AU32" s="104"/>
      <c r="AV32" s="105"/>
      <c r="AW32" s="106"/>
      <c r="AX32" s="70"/>
    </row>
    <row r="33" spans="1:55" s="71" customFormat="1" ht="45" x14ac:dyDescent="0.25">
      <c r="B33" s="91" t="s">
        <v>157</v>
      </c>
      <c r="C33" s="92" t="s">
        <v>68</v>
      </c>
      <c r="D33" s="118" t="s">
        <v>158</v>
      </c>
      <c r="E33" s="93">
        <v>1</v>
      </c>
      <c r="F33" s="92" t="s">
        <v>44</v>
      </c>
      <c r="G33" s="92" t="s">
        <v>159</v>
      </c>
      <c r="H33" s="92" t="s">
        <v>160</v>
      </c>
      <c r="I33" s="92" t="s">
        <v>161</v>
      </c>
      <c r="J33" s="92" t="s">
        <v>43</v>
      </c>
      <c r="K33" s="92" t="s">
        <v>162</v>
      </c>
      <c r="L33" s="92" t="s">
        <v>82</v>
      </c>
      <c r="M33" s="92" t="s">
        <v>160</v>
      </c>
      <c r="N33" s="92" t="s">
        <v>163</v>
      </c>
      <c r="O33" s="69">
        <v>10</v>
      </c>
      <c r="P33" s="76">
        <v>1</v>
      </c>
      <c r="Q33" s="68">
        <v>1</v>
      </c>
      <c r="R33" s="68">
        <v>3</v>
      </c>
      <c r="S33" s="77">
        <v>2</v>
      </c>
      <c r="T33" s="98" t="str">
        <f t="shared" ca="1" si="35"/>
        <v>Low</v>
      </c>
      <c r="U33" s="99" t="str">
        <f t="shared" ca="1" si="36"/>
        <v>Low</v>
      </c>
      <c r="V33" s="99" t="str">
        <f t="shared" ca="1" si="37"/>
        <v>Med</v>
      </c>
      <c r="W33" s="100" t="str">
        <f t="shared" ca="1" si="38"/>
        <v>Med</v>
      </c>
      <c r="X33" s="101"/>
      <c r="Y33" s="101"/>
      <c r="Z33" s="101"/>
      <c r="AA33" s="69"/>
      <c r="AB33" s="76"/>
      <c r="AC33" s="68"/>
      <c r="AD33" s="68"/>
      <c r="AE33" s="77"/>
      <c r="AF33" s="102"/>
      <c r="AG33" s="103"/>
      <c r="AH33" s="103"/>
      <c r="AI33" s="104"/>
      <c r="AJ33" s="101"/>
      <c r="AK33" s="101"/>
      <c r="AL33" s="101"/>
      <c r="AM33" s="69"/>
      <c r="AN33" s="76"/>
      <c r="AO33" s="68"/>
      <c r="AP33" s="68"/>
      <c r="AQ33" s="77"/>
      <c r="AR33" s="102"/>
      <c r="AS33" s="103"/>
      <c r="AT33" s="103"/>
      <c r="AU33" s="104"/>
      <c r="AV33" s="105"/>
      <c r="AW33" s="106"/>
      <c r="AX33" s="70"/>
    </row>
    <row r="34" spans="1:55" s="72" customFormat="1" ht="75" x14ac:dyDescent="0.25">
      <c r="A34" s="84"/>
      <c r="B34" s="88" t="s">
        <v>164</v>
      </c>
      <c r="C34" s="89" t="s">
        <v>57</v>
      </c>
      <c r="D34" s="89" t="s">
        <v>58</v>
      </c>
      <c r="E34" s="90"/>
      <c r="F34" s="89" t="s">
        <v>44</v>
      </c>
      <c r="G34" s="89" t="s">
        <v>67</v>
      </c>
      <c r="H34" s="89" t="s">
        <v>83</v>
      </c>
      <c r="I34" s="89" t="s">
        <v>84</v>
      </c>
      <c r="J34" s="89" t="s">
        <v>85</v>
      </c>
      <c r="K34" s="89" t="s">
        <v>217</v>
      </c>
      <c r="L34" s="89" t="s">
        <v>86</v>
      </c>
      <c r="M34" s="89" t="s">
        <v>160</v>
      </c>
      <c r="N34" s="89" t="s">
        <v>149</v>
      </c>
      <c r="O34" s="112">
        <v>10</v>
      </c>
      <c r="P34" s="113">
        <v>1</v>
      </c>
      <c r="Q34" s="114">
        <v>1</v>
      </c>
      <c r="R34" s="114">
        <v>3</v>
      </c>
      <c r="S34" s="115">
        <v>2</v>
      </c>
      <c r="T34" s="102" t="str">
        <f t="shared" ref="T34" ca="1" si="39">IF(AND(ISNUMBER(P34),ISNUMBER($O34)),OFFSET(RiskMatrixRef,-$O34+1,P34-1),"")</f>
        <v>Low</v>
      </c>
      <c r="U34" s="103" t="str">
        <f t="shared" ref="U34" ca="1" si="40">IF(AND(ISNUMBER(Q34),ISNUMBER($O34)),OFFSET(RiskMatrixRef,-$O34+1,Q34-1),"")</f>
        <v>Low</v>
      </c>
      <c r="V34" s="103" t="str">
        <f t="shared" ref="V34" ca="1" si="41">IF(AND(ISNUMBER(R34),ISNUMBER($O34)),OFFSET(RiskMatrixRef,-$O34+1,R34-1),"")</f>
        <v>Med</v>
      </c>
      <c r="W34" s="104" t="str">
        <f t="shared" ref="W34" ca="1" si="42">IF(AND(ISNUMBER(S34),ISNUMBER($O34)),OFFSET(RiskMatrixRef,-$O34+1,S34-1),"")</f>
        <v>Med</v>
      </c>
      <c r="X34" s="101"/>
      <c r="Y34" s="101"/>
      <c r="Z34" s="101"/>
      <c r="AA34" s="69"/>
      <c r="AB34" s="76"/>
      <c r="AC34" s="68"/>
      <c r="AD34" s="68"/>
      <c r="AE34" s="77"/>
      <c r="AF34" s="102"/>
      <c r="AG34" s="103"/>
      <c r="AH34" s="103"/>
      <c r="AI34" s="104"/>
      <c r="AJ34" s="101"/>
      <c r="AK34" s="101"/>
      <c r="AL34" s="101"/>
      <c r="AM34" s="69"/>
      <c r="AN34" s="76"/>
      <c r="AO34" s="68"/>
      <c r="AP34" s="68"/>
      <c r="AQ34" s="77"/>
      <c r="AR34" s="102"/>
      <c r="AS34" s="103"/>
      <c r="AT34" s="103"/>
      <c r="AU34" s="104"/>
      <c r="AV34" s="105"/>
      <c r="AW34" s="101"/>
    </row>
    <row r="35" spans="1:55" s="71" customFormat="1" ht="105" x14ac:dyDescent="0.25">
      <c r="A35" s="85"/>
      <c r="B35" s="81" t="s">
        <v>165</v>
      </c>
      <c r="C35" s="82" t="s">
        <v>59</v>
      </c>
      <c r="D35" s="86" t="s">
        <v>60</v>
      </c>
      <c r="E35" s="83">
        <v>1</v>
      </c>
      <c r="F35" s="82" t="s">
        <v>44</v>
      </c>
      <c r="G35" s="82" t="s">
        <v>166</v>
      </c>
      <c r="H35" s="82" t="s">
        <v>167</v>
      </c>
      <c r="I35" s="82" t="s">
        <v>89</v>
      </c>
      <c r="J35" s="82" t="s">
        <v>43</v>
      </c>
      <c r="K35" s="82" t="s">
        <v>147</v>
      </c>
      <c r="L35" s="82" t="s">
        <v>101</v>
      </c>
      <c r="M35" s="82" t="s">
        <v>168</v>
      </c>
      <c r="N35" s="82" t="s">
        <v>149</v>
      </c>
      <c r="O35" s="69">
        <v>10</v>
      </c>
      <c r="P35" s="76">
        <v>1</v>
      </c>
      <c r="Q35" s="68">
        <v>1</v>
      </c>
      <c r="R35" s="68">
        <v>4</v>
      </c>
      <c r="S35" s="77">
        <v>3</v>
      </c>
      <c r="T35" s="98" t="str">
        <f t="shared" ref="T35" ca="1" si="43">IF(AND(ISNUMBER(P35),ISNUMBER($O35)),OFFSET(RiskMatrixRef,-$O35+1,P35-1),"")</f>
        <v>Low</v>
      </c>
      <c r="U35" s="99" t="str">
        <f t="shared" ref="U35" ca="1" si="44">IF(AND(ISNUMBER(Q35),ISNUMBER($O35)),OFFSET(RiskMatrixRef,-$O35+1,Q35-1),"")</f>
        <v>Low</v>
      </c>
      <c r="V35" s="99" t="str">
        <f t="shared" ref="V35" ca="1" si="45">IF(AND(ISNUMBER(R35),ISNUMBER($O35)),OFFSET(RiskMatrixRef,-$O35+1,R35-1),"")</f>
        <v>Med</v>
      </c>
      <c r="W35" s="100" t="str">
        <f t="shared" ref="W35" ca="1" si="46">IF(AND(ISNUMBER(S35),ISNUMBER($O35)),OFFSET(RiskMatrixRef,-$O35+1,S35-1),"")</f>
        <v>Med</v>
      </c>
      <c r="X35" s="101"/>
      <c r="Y35" s="101"/>
      <c r="Z35" s="101"/>
      <c r="AA35" s="69"/>
      <c r="AB35" s="76"/>
      <c r="AC35" s="68"/>
      <c r="AD35" s="68"/>
      <c r="AE35" s="77"/>
      <c r="AF35" s="102"/>
      <c r="AG35" s="103"/>
      <c r="AH35" s="103"/>
      <c r="AI35" s="104"/>
      <c r="AJ35" s="101"/>
      <c r="AK35" s="101"/>
      <c r="AL35" s="101"/>
      <c r="AM35" s="69"/>
      <c r="AN35" s="76"/>
      <c r="AO35" s="68"/>
      <c r="AP35" s="68"/>
      <c r="AQ35" s="77"/>
      <c r="AR35" s="102"/>
      <c r="AS35" s="103"/>
      <c r="AT35" s="103"/>
      <c r="AU35" s="104"/>
      <c r="AV35" s="105"/>
      <c r="AW35" s="106"/>
      <c r="AX35" s="70"/>
    </row>
    <row r="36" spans="1:55" s="72" customFormat="1" ht="45" x14ac:dyDescent="0.25">
      <c r="A36" s="84"/>
      <c r="B36" s="78" t="s">
        <v>169</v>
      </c>
      <c r="C36" s="79" t="s">
        <v>63</v>
      </c>
      <c r="D36" s="87" t="s">
        <v>61</v>
      </c>
      <c r="E36" s="80">
        <v>1</v>
      </c>
      <c r="F36" s="79" t="s">
        <v>44</v>
      </c>
      <c r="G36" s="79" t="s">
        <v>66</v>
      </c>
      <c r="H36" s="79" t="s">
        <v>81</v>
      </c>
      <c r="I36" s="79" t="s">
        <v>87</v>
      </c>
      <c r="J36" s="79" t="s">
        <v>43</v>
      </c>
      <c r="K36" s="79" t="s">
        <v>90</v>
      </c>
      <c r="L36" s="79" t="s">
        <v>91</v>
      </c>
      <c r="M36" s="79" t="s">
        <v>170</v>
      </c>
      <c r="N36" s="79" t="s">
        <v>51</v>
      </c>
      <c r="O36" s="69">
        <v>9</v>
      </c>
      <c r="P36" s="76">
        <v>1</v>
      </c>
      <c r="Q36" s="68">
        <v>1</v>
      </c>
      <c r="R36" s="68">
        <v>3</v>
      </c>
      <c r="S36" s="77">
        <v>3</v>
      </c>
      <c r="T36" s="102" t="str">
        <f t="shared" ref="T36:T45" ca="1" si="47">IF(AND(ISNUMBER(P36),ISNUMBER($O36)),OFFSET(RiskMatrixRef,-$O36+1,P36-1),"")</f>
        <v>Low</v>
      </c>
      <c r="U36" s="103" t="str">
        <f t="shared" ref="U36:U45" ca="1" si="48">IF(AND(ISNUMBER(Q36),ISNUMBER($O36)),OFFSET(RiskMatrixRef,-$O36+1,Q36-1),"")</f>
        <v>Low</v>
      </c>
      <c r="V36" s="103" t="str">
        <f t="shared" ref="V36:V45" ca="1" si="49">IF(AND(ISNUMBER(R36),ISNUMBER($O36)),OFFSET(RiskMatrixRef,-$O36+1,R36-1),"")</f>
        <v>Med</v>
      </c>
      <c r="W36" s="104" t="str">
        <f t="shared" ref="W36:W45" ca="1" si="50">IF(AND(ISNUMBER(S36),ISNUMBER($O36)),OFFSET(RiskMatrixRef,-$O36+1,S36-1),"")</f>
        <v>Med</v>
      </c>
      <c r="X36" s="101"/>
      <c r="Y36" s="101"/>
      <c r="Z36" s="101"/>
      <c r="AA36" s="69"/>
      <c r="AB36" s="76"/>
      <c r="AC36" s="68"/>
      <c r="AD36" s="68"/>
      <c r="AE36" s="77"/>
      <c r="AF36" s="102"/>
      <c r="AG36" s="103"/>
      <c r="AH36" s="103"/>
      <c r="AI36" s="104"/>
      <c r="AJ36" s="101"/>
      <c r="AK36" s="101"/>
      <c r="AL36" s="101"/>
      <c r="AM36" s="69"/>
      <c r="AN36" s="76"/>
      <c r="AO36" s="68"/>
      <c r="AP36" s="68"/>
      <c r="AQ36" s="77"/>
      <c r="AR36" s="102"/>
      <c r="AS36" s="103"/>
      <c r="AT36" s="103"/>
      <c r="AU36" s="104"/>
      <c r="AV36" s="105"/>
      <c r="AW36" s="101"/>
    </row>
    <row r="37" spans="1:55" s="5" customFormat="1" ht="105" x14ac:dyDescent="0.25">
      <c r="A37" s="84"/>
      <c r="B37" s="78" t="s">
        <v>171</v>
      </c>
      <c r="C37" s="79" t="s">
        <v>64</v>
      </c>
      <c r="D37" s="87" t="s">
        <v>62</v>
      </c>
      <c r="E37" s="80">
        <v>1</v>
      </c>
      <c r="F37" s="79" t="s">
        <v>44</v>
      </c>
      <c r="G37" s="79" t="s">
        <v>65</v>
      </c>
      <c r="H37" s="79" t="s">
        <v>172</v>
      </c>
      <c r="I37" s="79" t="s">
        <v>88</v>
      </c>
      <c r="J37" s="79" t="s">
        <v>43</v>
      </c>
      <c r="K37" s="79" t="s">
        <v>173</v>
      </c>
      <c r="L37" s="79" t="s">
        <v>92</v>
      </c>
      <c r="M37" s="79" t="s">
        <v>216</v>
      </c>
      <c r="N37" s="79" t="s">
        <v>51</v>
      </c>
      <c r="O37" s="69">
        <v>9</v>
      </c>
      <c r="P37" s="76">
        <v>1</v>
      </c>
      <c r="Q37" s="68">
        <v>1</v>
      </c>
      <c r="R37" s="68">
        <v>4</v>
      </c>
      <c r="S37" s="77">
        <v>3</v>
      </c>
      <c r="T37" s="102" t="str">
        <f t="shared" ca="1" si="47"/>
        <v>Low</v>
      </c>
      <c r="U37" s="103" t="str">
        <f t="shared" ca="1" si="48"/>
        <v>Low</v>
      </c>
      <c r="V37" s="103" t="str">
        <f t="shared" ca="1" si="49"/>
        <v>Med</v>
      </c>
      <c r="W37" s="104" t="str">
        <f t="shared" ca="1" si="50"/>
        <v>Med</v>
      </c>
      <c r="X37" s="101"/>
      <c r="Y37" s="101"/>
      <c r="Z37" s="101"/>
      <c r="AA37" s="69"/>
      <c r="AB37" s="76"/>
      <c r="AC37" s="68"/>
      <c r="AD37" s="68"/>
      <c r="AE37" s="77"/>
      <c r="AF37" s="102"/>
      <c r="AG37" s="103"/>
      <c r="AH37" s="103"/>
      <c r="AI37" s="104"/>
      <c r="AJ37" s="101"/>
      <c r="AK37" s="101"/>
      <c r="AL37" s="101"/>
      <c r="AM37" s="69"/>
      <c r="AN37" s="76"/>
      <c r="AO37" s="68"/>
      <c r="AP37" s="68"/>
      <c r="AQ37" s="77"/>
      <c r="AR37" s="102"/>
      <c r="AS37" s="103"/>
      <c r="AT37" s="103"/>
      <c r="AU37" s="104"/>
      <c r="AV37" s="105"/>
      <c r="AW37" s="101"/>
      <c r="AX37" s="72"/>
      <c r="AY37" s="72"/>
      <c r="AZ37" s="72"/>
      <c r="BA37" s="72"/>
      <c r="BB37" s="72"/>
      <c r="BC37" s="72"/>
    </row>
    <row r="38" spans="1:55" s="5" customFormat="1" ht="15.75" x14ac:dyDescent="0.25">
      <c r="A38" s="72"/>
      <c r="B38" s="135"/>
      <c r="C38" s="136"/>
      <c r="D38" s="136"/>
      <c r="E38" s="137"/>
      <c r="F38" s="136"/>
      <c r="G38" s="136"/>
      <c r="H38" s="136"/>
      <c r="I38" s="136"/>
      <c r="J38" s="138"/>
      <c r="K38" s="138"/>
      <c r="L38" s="138"/>
      <c r="M38" s="138"/>
      <c r="N38" s="138"/>
      <c r="O38" s="112"/>
      <c r="P38" s="113"/>
      <c r="Q38" s="114"/>
      <c r="R38" s="114"/>
      <c r="S38" s="115"/>
      <c r="T38" s="102" t="str">
        <f t="shared" ca="1" si="47"/>
        <v/>
      </c>
      <c r="U38" s="103" t="str">
        <f t="shared" ca="1" si="48"/>
        <v/>
      </c>
      <c r="V38" s="103" t="str">
        <f t="shared" ca="1" si="49"/>
        <v/>
      </c>
      <c r="W38" s="104" t="str">
        <f t="shared" ca="1" si="50"/>
        <v/>
      </c>
      <c r="X38" s="101"/>
      <c r="Y38" s="101"/>
      <c r="Z38" s="101"/>
      <c r="AA38" s="69"/>
      <c r="AB38" s="76"/>
      <c r="AC38" s="68"/>
      <c r="AD38" s="68"/>
      <c r="AE38" s="77"/>
      <c r="AF38" s="102"/>
      <c r="AG38" s="103"/>
      <c r="AH38" s="103"/>
      <c r="AI38" s="104"/>
      <c r="AJ38" s="101"/>
      <c r="AK38" s="101"/>
      <c r="AL38" s="101"/>
      <c r="AM38" s="69"/>
      <c r="AN38" s="76"/>
      <c r="AO38" s="68"/>
      <c r="AP38" s="68"/>
      <c r="AQ38" s="77"/>
      <c r="AR38" s="102"/>
      <c r="AS38" s="103"/>
      <c r="AT38" s="103"/>
      <c r="AU38" s="104"/>
      <c r="AV38" s="105"/>
      <c r="AW38" s="101"/>
      <c r="AX38" s="72"/>
      <c r="AY38" s="72"/>
      <c r="AZ38" s="72"/>
      <c r="BA38" s="72"/>
      <c r="BB38" s="72"/>
      <c r="BC38" s="72"/>
    </row>
    <row r="39" spans="1:55" s="5" customFormat="1" ht="15.75" x14ac:dyDescent="0.25">
      <c r="A39" s="72"/>
      <c r="B39" s="135"/>
      <c r="C39" s="136"/>
      <c r="D39" s="136"/>
      <c r="E39" s="137"/>
      <c r="F39" s="136"/>
      <c r="G39" s="136"/>
      <c r="H39" s="136"/>
      <c r="I39" s="136"/>
      <c r="J39" s="138"/>
      <c r="K39" s="138"/>
      <c r="L39" s="138"/>
      <c r="M39" s="138"/>
      <c r="N39" s="138"/>
      <c r="O39" s="112"/>
      <c r="P39" s="113"/>
      <c r="Q39" s="114"/>
      <c r="R39" s="114"/>
      <c r="S39" s="115"/>
      <c r="T39" s="102" t="str">
        <f t="shared" ca="1" si="47"/>
        <v/>
      </c>
      <c r="U39" s="103" t="str">
        <f t="shared" ca="1" si="48"/>
        <v/>
      </c>
      <c r="V39" s="103" t="str">
        <f t="shared" ca="1" si="49"/>
        <v/>
      </c>
      <c r="W39" s="104" t="str">
        <f t="shared" ca="1" si="50"/>
        <v/>
      </c>
      <c r="X39" s="101"/>
      <c r="Y39" s="101"/>
      <c r="Z39" s="101"/>
      <c r="AA39" s="69"/>
      <c r="AB39" s="76"/>
      <c r="AC39" s="68"/>
      <c r="AD39" s="68"/>
      <c r="AE39" s="77"/>
      <c r="AF39" s="102"/>
      <c r="AG39" s="103"/>
      <c r="AH39" s="103"/>
      <c r="AI39" s="104"/>
      <c r="AJ39" s="101"/>
      <c r="AK39" s="101"/>
      <c r="AL39" s="101"/>
      <c r="AM39" s="69"/>
      <c r="AN39" s="76"/>
      <c r="AO39" s="68"/>
      <c r="AP39" s="68"/>
      <c r="AQ39" s="77"/>
      <c r="AR39" s="102"/>
      <c r="AS39" s="103"/>
      <c r="AT39" s="103"/>
      <c r="AU39" s="104"/>
      <c r="AV39" s="105"/>
      <c r="AW39" s="101"/>
      <c r="AX39" s="72"/>
      <c r="AY39" s="72"/>
      <c r="AZ39" s="72"/>
      <c r="BA39" s="72"/>
      <c r="BB39" s="72"/>
      <c r="BC39" s="72"/>
    </row>
    <row r="40" spans="1:55" s="5" customFormat="1" ht="15.75" x14ac:dyDescent="0.25">
      <c r="A40" s="72"/>
      <c r="B40" s="135"/>
      <c r="C40" s="136"/>
      <c r="D40" s="136"/>
      <c r="E40" s="137"/>
      <c r="F40" s="136"/>
      <c r="G40" s="136"/>
      <c r="H40" s="136"/>
      <c r="I40" s="136"/>
      <c r="J40" s="138"/>
      <c r="K40" s="138"/>
      <c r="L40" s="138"/>
      <c r="M40" s="138"/>
      <c r="N40" s="138"/>
      <c r="O40" s="112"/>
      <c r="P40" s="113"/>
      <c r="Q40" s="114"/>
      <c r="R40" s="114"/>
      <c r="S40" s="115"/>
      <c r="T40" s="102" t="str">
        <f t="shared" ca="1" si="47"/>
        <v/>
      </c>
      <c r="U40" s="103" t="str">
        <f t="shared" ca="1" si="48"/>
        <v/>
      </c>
      <c r="V40" s="103" t="str">
        <f t="shared" ca="1" si="49"/>
        <v/>
      </c>
      <c r="W40" s="104" t="str">
        <f t="shared" ca="1" si="50"/>
        <v/>
      </c>
      <c r="X40" s="101"/>
      <c r="Y40" s="101"/>
      <c r="Z40" s="101"/>
      <c r="AA40" s="69"/>
      <c r="AB40" s="76"/>
      <c r="AC40" s="68"/>
      <c r="AD40" s="68"/>
      <c r="AE40" s="77"/>
      <c r="AF40" s="102"/>
      <c r="AG40" s="103"/>
      <c r="AH40" s="103"/>
      <c r="AI40" s="104"/>
      <c r="AJ40" s="101"/>
      <c r="AK40" s="101"/>
      <c r="AL40" s="101"/>
      <c r="AM40" s="69"/>
      <c r="AN40" s="76"/>
      <c r="AO40" s="68"/>
      <c r="AP40" s="68"/>
      <c r="AQ40" s="77"/>
      <c r="AR40" s="102"/>
      <c r="AS40" s="103"/>
      <c r="AT40" s="103"/>
      <c r="AU40" s="104"/>
      <c r="AV40" s="105"/>
      <c r="AW40" s="101"/>
      <c r="AX40" s="72"/>
      <c r="AY40" s="72"/>
      <c r="AZ40" s="72"/>
      <c r="BA40" s="72"/>
      <c r="BB40" s="72"/>
      <c r="BC40" s="72"/>
    </row>
    <row r="41" spans="1:55" s="5" customFormat="1" ht="15.75" x14ac:dyDescent="0.25">
      <c r="A41" s="72"/>
      <c r="B41" s="135"/>
      <c r="C41" s="136"/>
      <c r="D41" s="136"/>
      <c r="E41" s="137"/>
      <c r="F41" s="136"/>
      <c r="G41" s="136"/>
      <c r="H41" s="136"/>
      <c r="I41" s="136"/>
      <c r="J41" s="138"/>
      <c r="K41" s="138"/>
      <c r="L41" s="138"/>
      <c r="M41" s="138"/>
      <c r="N41" s="138"/>
      <c r="O41" s="112"/>
      <c r="P41" s="113"/>
      <c r="Q41" s="114"/>
      <c r="R41" s="114"/>
      <c r="S41" s="115"/>
      <c r="T41" s="102" t="str">
        <f t="shared" ca="1" si="47"/>
        <v/>
      </c>
      <c r="U41" s="103" t="str">
        <f t="shared" ca="1" si="48"/>
        <v/>
      </c>
      <c r="V41" s="103" t="str">
        <f t="shared" ca="1" si="49"/>
        <v/>
      </c>
      <c r="W41" s="104" t="str">
        <f t="shared" ca="1" si="50"/>
        <v/>
      </c>
      <c r="X41" s="101"/>
      <c r="Y41" s="101"/>
      <c r="Z41" s="101"/>
      <c r="AA41" s="69"/>
      <c r="AB41" s="76"/>
      <c r="AC41" s="68"/>
      <c r="AD41" s="68"/>
      <c r="AE41" s="77"/>
      <c r="AF41" s="102"/>
      <c r="AG41" s="103"/>
      <c r="AH41" s="103"/>
      <c r="AI41" s="104"/>
      <c r="AJ41" s="101"/>
      <c r="AK41" s="101"/>
      <c r="AL41" s="101"/>
      <c r="AM41" s="69"/>
      <c r="AN41" s="76"/>
      <c r="AO41" s="68"/>
      <c r="AP41" s="68"/>
      <c r="AQ41" s="77"/>
      <c r="AR41" s="102"/>
      <c r="AS41" s="103"/>
      <c r="AT41" s="103"/>
      <c r="AU41" s="104"/>
      <c r="AV41" s="105"/>
      <c r="AW41" s="101"/>
      <c r="AX41" s="72"/>
      <c r="AY41" s="72"/>
      <c r="AZ41" s="72"/>
      <c r="BA41" s="72"/>
      <c r="BB41" s="72"/>
      <c r="BC41" s="72"/>
    </row>
    <row r="42" spans="1:55" s="5" customFormat="1" ht="15.75" x14ac:dyDescent="0.25">
      <c r="A42" s="72"/>
      <c r="B42" s="135"/>
      <c r="C42" s="136"/>
      <c r="D42" s="136"/>
      <c r="E42" s="137"/>
      <c r="F42" s="136"/>
      <c r="G42" s="136"/>
      <c r="H42" s="136"/>
      <c r="I42" s="136"/>
      <c r="J42" s="138"/>
      <c r="K42" s="138"/>
      <c r="L42" s="138"/>
      <c r="M42" s="138"/>
      <c r="N42" s="138"/>
      <c r="O42" s="112"/>
      <c r="P42" s="113"/>
      <c r="Q42" s="114"/>
      <c r="R42" s="114"/>
      <c r="S42" s="115"/>
      <c r="T42" s="102" t="str">
        <f t="shared" ca="1" si="47"/>
        <v/>
      </c>
      <c r="U42" s="103" t="str">
        <f t="shared" ca="1" si="48"/>
        <v/>
      </c>
      <c r="V42" s="103" t="str">
        <f t="shared" ca="1" si="49"/>
        <v/>
      </c>
      <c r="W42" s="104" t="str">
        <f t="shared" ca="1" si="50"/>
        <v/>
      </c>
      <c r="X42" s="101"/>
      <c r="Y42" s="101"/>
      <c r="Z42" s="101"/>
      <c r="AA42" s="69"/>
      <c r="AB42" s="76"/>
      <c r="AC42" s="68"/>
      <c r="AD42" s="68"/>
      <c r="AE42" s="77"/>
      <c r="AF42" s="102"/>
      <c r="AG42" s="103"/>
      <c r="AH42" s="103"/>
      <c r="AI42" s="104"/>
      <c r="AJ42" s="101"/>
      <c r="AK42" s="101"/>
      <c r="AL42" s="101"/>
      <c r="AM42" s="69"/>
      <c r="AN42" s="76"/>
      <c r="AO42" s="68"/>
      <c r="AP42" s="68"/>
      <c r="AQ42" s="77"/>
      <c r="AR42" s="102"/>
      <c r="AS42" s="103"/>
      <c r="AT42" s="103"/>
      <c r="AU42" s="104"/>
      <c r="AV42" s="105"/>
      <c r="AW42" s="101"/>
      <c r="AX42" s="72"/>
      <c r="AY42" s="72"/>
      <c r="AZ42" s="72"/>
      <c r="BA42" s="72"/>
      <c r="BB42" s="72"/>
      <c r="BC42" s="72"/>
    </row>
    <row r="43" spans="1:55" s="5" customFormat="1" ht="15.75" x14ac:dyDescent="0.25">
      <c r="A43" s="72"/>
      <c r="B43" s="135"/>
      <c r="C43" s="136"/>
      <c r="D43" s="136"/>
      <c r="E43" s="137"/>
      <c r="F43" s="136"/>
      <c r="G43" s="136"/>
      <c r="H43" s="136"/>
      <c r="I43" s="136"/>
      <c r="J43" s="138"/>
      <c r="K43" s="138"/>
      <c r="L43" s="138"/>
      <c r="M43" s="138"/>
      <c r="N43" s="138"/>
      <c r="O43" s="112"/>
      <c r="P43" s="113"/>
      <c r="Q43" s="114"/>
      <c r="R43" s="114"/>
      <c r="S43" s="115"/>
      <c r="T43" s="102" t="str">
        <f t="shared" ca="1" si="47"/>
        <v/>
      </c>
      <c r="U43" s="103" t="str">
        <f t="shared" ca="1" si="48"/>
        <v/>
      </c>
      <c r="V43" s="103" t="str">
        <f t="shared" ca="1" si="49"/>
        <v/>
      </c>
      <c r="W43" s="104" t="str">
        <f t="shared" ca="1" si="50"/>
        <v/>
      </c>
      <c r="X43" s="101"/>
      <c r="Y43" s="101"/>
      <c r="Z43" s="101"/>
      <c r="AA43" s="69"/>
      <c r="AB43" s="76"/>
      <c r="AC43" s="68"/>
      <c r="AD43" s="68"/>
      <c r="AE43" s="77"/>
      <c r="AF43" s="102"/>
      <c r="AG43" s="103"/>
      <c r="AH43" s="103"/>
      <c r="AI43" s="104"/>
      <c r="AJ43" s="101"/>
      <c r="AK43" s="101"/>
      <c r="AL43" s="101"/>
      <c r="AM43" s="69"/>
      <c r="AN43" s="76"/>
      <c r="AO43" s="68"/>
      <c r="AP43" s="68"/>
      <c r="AQ43" s="77"/>
      <c r="AR43" s="102"/>
      <c r="AS43" s="103"/>
      <c r="AT43" s="103"/>
      <c r="AU43" s="104"/>
      <c r="AV43" s="105"/>
      <c r="AW43" s="101"/>
      <c r="AX43" s="72"/>
      <c r="AY43" s="72"/>
      <c r="AZ43" s="72"/>
      <c r="BA43" s="72"/>
      <c r="BB43" s="72"/>
      <c r="BC43" s="72"/>
    </row>
    <row r="44" spans="1:55" s="5" customFormat="1" ht="15.75" x14ac:dyDescent="0.25">
      <c r="A44" s="72"/>
      <c r="B44" s="135"/>
      <c r="C44" s="136"/>
      <c r="D44" s="136"/>
      <c r="E44" s="137"/>
      <c r="F44" s="136"/>
      <c r="G44" s="136"/>
      <c r="H44" s="136"/>
      <c r="I44" s="136"/>
      <c r="J44" s="138"/>
      <c r="K44" s="138"/>
      <c r="L44" s="138"/>
      <c r="M44" s="138"/>
      <c r="N44" s="138"/>
      <c r="O44" s="112"/>
      <c r="P44" s="113"/>
      <c r="Q44" s="114"/>
      <c r="R44" s="114"/>
      <c r="S44" s="115"/>
      <c r="T44" s="102" t="str">
        <f t="shared" ca="1" si="47"/>
        <v/>
      </c>
      <c r="U44" s="103" t="str">
        <f t="shared" ca="1" si="48"/>
        <v/>
      </c>
      <c r="V44" s="103" t="str">
        <f t="shared" ca="1" si="49"/>
        <v/>
      </c>
      <c r="W44" s="104" t="str">
        <f t="shared" ca="1" si="50"/>
        <v/>
      </c>
      <c r="X44" s="101"/>
      <c r="Y44" s="101"/>
      <c r="Z44" s="101"/>
      <c r="AA44" s="69"/>
      <c r="AB44" s="76"/>
      <c r="AC44" s="68"/>
      <c r="AD44" s="68"/>
      <c r="AE44" s="77"/>
      <c r="AF44" s="102"/>
      <c r="AG44" s="103"/>
      <c r="AH44" s="103"/>
      <c r="AI44" s="104"/>
      <c r="AJ44" s="101"/>
      <c r="AK44" s="101"/>
      <c r="AL44" s="101"/>
      <c r="AM44" s="69"/>
      <c r="AN44" s="76"/>
      <c r="AO44" s="68"/>
      <c r="AP44" s="68"/>
      <c r="AQ44" s="77"/>
      <c r="AR44" s="102"/>
      <c r="AS44" s="103"/>
      <c r="AT44" s="103"/>
      <c r="AU44" s="104"/>
      <c r="AV44" s="105"/>
      <c r="AW44" s="101"/>
      <c r="AX44" s="72"/>
      <c r="AY44" s="72"/>
      <c r="AZ44" s="72"/>
      <c r="BA44" s="72"/>
      <c r="BB44" s="72"/>
      <c r="BC44" s="72"/>
    </row>
    <row r="45" spans="1:55" s="5" customFormat="1" ht="15.75" x14ac:dyDescent="0.25">
      <c r="A45" s="72"/>
      <c r="B45" s="135"/>
      <c r="C45" s="136"/>
      <c r="D45" s="136"/>
      <c r="E45" s="137"/>
      <c r="F45" s="136"/>
      <c r="G45" s="136"/>
      <c r="H45" s="136"/>
      <c r="I45" s="136"/>
      <c r="J45" s="138"/>
      <c r="K45" s="138"/>
      <c r="L45" s="138"/>
      <c r="M45" s="138"/>
      <c r="N45" s="138"/>
      <c r="O45" s="112"/>
      <c r="P45" s="113"/>
      <c r="Q45" s="114"/>
      <c r="R45" s="114"/>
      <c r="S45" s="115"/>
      <c r="T45" s="102" t="str">
        <f t="shared" ca="1" si="47"/>
        <v/>
      </c>
      <c r="U45" s="103" t="str">
        <f t="shared" ca="1" si="48"/>
        <v/>
      </c>
      <c r="V45" s="103" t="str">
        <f t="shared" ca="1" si="49"/>
        <v/>
      </c>
      <c r="W45" s="104" t="str">
        <f t="shared" ca="1" si="50"/>
        <v/>
      </c>
      <c r="X45" s="101"/>
      <c r="Y45" s="101"/>
      <c r="Z45" s="101"/>
      <c r="AA45" s="69"/>
      <c r="AB45" s="76"/>
      <c r="AC45" s="68"/>
      <c r="AD45" s="68"/>
      <c r="AE45" s="77"/>
      <c r="AF45" s="102"/>
      <c r="AG45" s="103"/>
      <c r="AH45" s="103"/>
      <c r="AI45" s="104"/>
      <c r="AJ45" s="101"/>
      <c r="AK45" s="101"/>
      <c r="AL45" s="101"/>
      <c r="AM45" s="69"/>
      <c r="AN45" s="76"/>
      <c r="AO45" s="68"/>
      <c r="AP45" s="68"/>
      <c r="AQ45" s="77"/>
      <c r="AR45" s="102"/>
      <c r="AS45" s="103"/>
      <c r="AT45" s="103"/>
      <c r="AU45" s="104"/>
      <c r="AV45" s="105"/>
      <c r="AW45" s="101"/>
      <c r="AX45" s="72"/>
      <c r="AY45" s="72"/>
      <c r="AZ45" s="72"/>
      <c r="BA45" s="72"/>
      <c r="BB45" s="72"/>
      <c r="BC45" s="72"/>
    </row>
    <row r="46" spans="1:55" x14ac:dyDescent="0.25">
      <c r="R46" s="13"/>
      <c r="S46" s="18"/>
      <c r="T46" s="15"/>
      <c r="U46" s="19"/>
      <c r="V46" s="19"/>
      <c r="W46" s="15"/>
      <c r="X46" s="73"/>
      <c r="Y46" s="71"/>
      <c r="Z46" s="71"/>
      <c r="AA46" s="71"/>
      <c r="AB46" s="74"/>
      <c r="AC46" s="74"/>
      <c r="AD46" s="75"/>
      <c r="AE46" s="63"/>
      <c r="AF46" s="64"/>
      <c r="AG46" s="64"/>
      <c r="AH46" s="64"/>
      <c r="AI46" s="64"/>
      <c r="AJ46" s="73"/>
      <c r="AK46" s="71"/>
      <c r="AL46" s="71"/>
      <c r="AM46" s="71"/>
      <c r="AN46" s="74"/>
      <c r="AO46" s="74"/>
      <c r="AP46" s="75"/>
      <c r="AQ46" s="63"/>
      <c r="AR46" s="64"/>
      <c r="AS46" s="64"/>
      <c r="AT46" s="64"/>
      <c r="AU46" s="64"/>
      <c r="AV46" s="71"/>
      <c r="AW46" s="71"/>
      <c r="AX46" s="71"/>
      <c r="AY46" s="71"/>
      <c r="AZ46" s="71"/>
      <c r="BA46" s="71"/>
      <c r="BB46" s="71"/>
      <c r="BC46" s="71"/>
    </row>
    <row r="47" spans="1:55" x14ac:dyDescent="0.25">
      <c r="G47" s="2"/>
      <c r="H47" s="2"/>
      <c r="I47" s="2"/>
      <c r="J47" s="2"/>
      <c r="O47" s="2"/>
      <c r="P47" s="1"/>
      <c r="Q47" s="1"/>
      <c r="R47" s="4"/>
      <c r="S47" s="18"/>
      <c r="T47" s="15"/>
      <c r="U47" s="20"/>
      <c r="V47" s="20"/>
      <c r="W47" s="15"/>
      <c r="X47" s="73"/>
      <c r="Y47" s="71"/>
      <c r="Z47" s="71"/>
      <c r="AA47" s="74"/>
      <c r="AB47" s="71"/>
      <c r="AC47" s="71"/>
      <c r="AD47" s="73"/>
      <c r="AE47" s="63"/>
      <c r="AF47" s="64"/>
      <c r="AG47" s="66"/>
      <c r="AH47" s="66"/>
      <c r="AI47" s="64"/>
      <c r="AJ47" s="73"/>
      <c r="AK47" s="71"/>
      <c r="AL47" s="71"/>
      <c r="AM47" s="74"/>
      <c r="AN47" s="71"/>
      <c r="AO47" s="71"/>
      <c r="AP47" s="73"/>
      <c r="AQ47" s="63"/>
      <c r="AR47" s="64"/>
      <c r="AS47" s="66"/>
      <c r="AT47" s="66"/>
      <c r="AU47" s="64"/>
      <c r="AV47" s="71"/>
      <c r="AW47" s="71"/>
      <c r="AX47" s="71"/>
      <c r="AY47" s="71"/>
      <c r="AZ47" s="71"/>
      <c r="BA47" s="71"/>
      <c r="BB47" s="71"/>
      <c r="BC47" s="71"/>
    </row>
    <row r="48" spans="1:55" ht="15.75" customHeight="1" x14ac:dyDescent="0.25">
      <c r="G48" s="2"/>
      <c r="H48" s="2"/>
      <c r="I48" s="2"/>
      <c r="J48" s="2"/>
      <c r="O48" s="2"/>
      <c r="P48" s="1"/>
      <c r="Q48" s="1"/>
      <c r="R48" s="4"/>
      <c r="S48" s="4"/>
      <c r="T48" s="4"/>
      <c r="U48" s="4"/>
      <c r="V48" s="4"/>
      <c r="W48" s="4"/>
      <c r="X48" s="73"/>
      <c r="Y48" s="71"/>
      <c r="Z48" s="71"/>
      <c r="AA48" s="74"/>
      <c r="AB48" s="71"/>
      <c r="AC48" s="71"/>
      <c r="AD48" s="73"/>
      <c r="AE48" s="73"/>
      <c r="AF48" s="73"/>
      <c r="AG48" s="73"/>
      <c r="AH48" s="73"/>
      <c r="AI48" s="73"/>
      <c r="AJ48" s="73"/>
      <c r="AK48" s="71"/>
      <c r="AL48" s="71"/>
      <c r="AM48" s="74"/>
      <c r="AN48" s="71"/>
      <c r="AO48" s="71"/>
      <c r="AP48" s="73"/>
      <c r="AQ48" s="73"/>
      <c r="AR48" s="73"/>
      <c r="AS48" s="73"/>
      <c r="AT48" s="73"/>
      <c r="AU48" s="73"/>
      <c r="AV48" s="71"/>
      <c r="AW48" s="71"/>
      <c r="AX48" s="71"/>
      <c r="AY48" s="71"/>
      <c r="AZ48" s="71"/>
      <c r="BA48" s="71"/>
      <c r="BB48" s="71"/>
      <c r="BC48" s="71"/>
    </row>
    <row r="49" spans="7:55" x14ac:dyDescent="0.25">
      <c r="G49" s="2"/>
      <c r="H49" s="2"/>
      <c r="I49" s="2"/>
      <c r="J49" s="2"/>
      <c r="O49" s="2"/>
      <c r="P49" s="1"/>
      <c r="Q49" s="1"/>
      <c r="R49" s="4"/>
      <c r="S49" s="21"/>
      <c r="T49" s="21"/>
      <c r="U49" s="21"/>
      <c r="V49" s="21"/>
      <c r="W49" s="21"/>
      <c r="X49" s="73"/>
      <c r="Y49" s="71"/>
      <c r="Z49" s="71"/>
      <c r="AA49" s="74"/>
      <c r="AB49" s="71"/>
      <c r="AC49" s="71"/>
      <c r="AD49" s="73"/>
      <c r="AE49" s="67"/>
      <c r="AF49" s="67"/>
      <c r="AG49" s="67"/>
      <c r="AH49" s="67"/>
      <c r="AI49" s="67"/>
      <c r="AJ49" s="73"/>
      <c r="AK49" s="71"/>
      <c r="AL49" s="71"/>
      <c r="AM49" s="74"/>
      <c r="AN49" s="71"/>
      <c r="AO49" s="71"/>
      <c r="AP49" s="73"/>
      <c r="AQ49" s="67"/>
      <c r="AR49" s="67"/>
      <c r="AS49" s="67"/>
      <c r="AT49" s="67"/>
      <c r="AU49" s="67"/>
      <c r="AV49" s="71"/>
      <c r="AW49" s="71"/>
      <c r="AX49" s="71"/>
      <c r="AY49" s="71"/>
      <c r="AZ49" s="71"/>
      <c r="BA49" s="71"/>
      <c r="BB49" s="71"/>
      <c r="BC49" s="71"/>
    </row>
    <row r="50" spans="7:55" x14ac:dyDescent="0.25">
      <c r="G50" s="2"/>
      <c r="H50" s="2"/>
      <c r="I50" s="2"/>
      <c r="J50" s="2"/>
      <c r="O50" s="2"/>
      <c r="P50" s="1"/>
      <c r="Q50" s="1"/>
      <c r="R50" s="4"/>
      <c r="S50" s="14"/>
      <c r="T50" s="15"/>
      <c r="U50" s="16"/>
      <c r="V50" s="16"/>
      <c r="W50" s="15"/>
      <c r="X50" s="73"/>
      <c r="Y50" s="71"/>
      <c r="Z50" s="71"/>
      <c r="AA50" s="74"/>
      <c r="AB50" s="71"/>
      <c r="AC50" s="71"/>
      <c r="AD50" s="73"/>
      <c r="AE50" s="63"/>
      <c r="AF50" s="64"/>
      <c r="AG50" s="65"/>
      <c r="AH50" s="65"/>
      <c r="AI50" s="64"/>
      <c r="AJ50" s="73"/>
      <c r="AK50" s="71"/>
      <c r="AL50" s="71"/>
      <c r="AM50" s="74"/>
      <c r="AN50" s="71"/>
      <c r="AO50" s="71"/>
      <c r="AP50" s="73"/>
      <c r="AQ50" s="63"/>
      <c r="AR50" s="64"/>
      <c r="AS50" s="65"/>
      <c r="AT50" s="65"/>
      <c r="AU50" s="64"/>
      <c r="AV50" s="71"/>
      <c r="AW50" s="71"/>
      <c r="AX50" s="71"/>
      <c r="AY50" s="71"/>
      <c r="AZ50" s="71"/>
      <c r="BA50" s="71"/>
      <c r="BB50" s="71"/>
      <c r="BC50" s="71"/>
    </row>
    <row r="51" spans="7:55" x14ac:dyDescent="0.25">
      <c r="G51" s="2"/>
      <c r="H51" s="2"/>
      <c r="I51" s="2"/>
      <c r="J51" s="2"/>
      <c r="O51" s="2"/>
      <c r="P51" s="1"/>
      <c r="Q51" s="1"/>
      <c r="R51" s="4"/>
      <c r="S51" s="14"/>
      <c r="T51" s="15"/>
      <c r="U51" s="15"/>
      <c r="V51" s="15"/>
      <c r="W51" s="15"/>
      <c r="X51" s="73"/>
      <c r="Y51" s="71"/>
      <c r="Z51" s="71"/>
      <c r="AA51" s="74"/>
      <c r="AB51" s="71"/>
      <c r="AC51" s="71"/>
      <c r="AD51" s="73"/>
      <c r="AE51" s="63"/>
      <c r="AF51" s="64"/>
      <c r="AG51" s="64"/>
      <c r="AH51" s="64"/>
      <c r="AI51" s="64"/>
      <c r="AJ51" s="73"/>
      <c r="AK51" s="71"/>
      <c r="AL51" s="71"/>
      <c r="AM51" s="74"/>
      <c r="AN51" s="71"/>
      <c r="AO51" s="71"/>
      <c r="AP51" s="73"/>
      <c r="AQ51" s="63"/>
      <c r="AR51" s="64"/>
      <c r="AS51" s="64"/>
      <c r="AT51" s="64"/>
      <c r="AU51" s="64"/>
      <c r="AV51" s="71"/>
      <c r="AW51" s="71"/>
      <c r="AX51" s="71"/>
      <c r="AY51" s="71"/>
      <c r="AZ51" s="71"/>
      <c r="BA51" s="71"/>
      <c r="BB51" s="71"/>
      <c r="BC51" s="71"/>
    </row>
    <row r="52" spans="7:55" x14ac:dyDescent="0.25">
      <c r="R52" s="13"/>
      <c r="S52" s="14"/>
      <c r="T52" s="15"/>
      <c r="U52" s="17"/>
      <c r="V52" s="17"/>
      <c r="W52" s="15"/>
      <c r="X52" s="73"/>
      <c r="Y52" s="71"/>
      <c r="Z52" s="71"/>
      <c r="AA52" s="71"/>
      <c r="AB52" s="74"/>
      <c r="AC52" s="74"/>
      <c r="AD52" s="75"/>
      <c r="AE52" s="63"/>
      <c r="AF52" s="64"/>
      <c r="AG52" s="66"/>
      <c r="AH52" s="66"/>
      <c r="AI52" s="64"/>
      <c r="AJ52" s="73"/>
      <c r="AK52" s="71"/>
      <c r="AL52" s="71"/>
      <c r="AM52" s="71"/>
      <c r="AN52" s="74"/>
      <c r="AO52" s="74"/>
      <c r="AP52" s="75"/>
      <c r="AQ52" s="63"/>
      <c r="AR52" s="64"/>
      <c r="AS52" s="66"/>
      <c r="AT52" s="66"/>
      <c r="AU52" s="64"/>
      <c r="AV52" s="71"/>
      <c r="AW52" s="71"/>
      <c r="AX52" s="71"/>
      <c r="AY52" s="71"/>
      <c r="AZ52" s="71"/>
      <c r="BA52" s="71"/>
      <c r="BB52" s="71"/>
      <c r="BC52" s="71"/>
    </row>
    <row r="53" spans="7:55" x14ac:dyDescent="0.25">
      <c r="R53" s="13"/>
      <c r="S53" s="13"/>
      <c r="T53" s="4"/>
      <c r="U53" s="4"/>
      <c r="V53" s="4"/>
      <c r="W53" s="4"/>
      <c r="X53" s="73"/>
      <c r="Y53" s="71"/>
      <c r="Z53" s="71"/>
      <c r="AA53" s="71"/>
      <c r="AB53" s="74"/>
      <c r="AC53" s="74"/>
      <c r="AD53" s="75"/>
      <c r="AE53" s="75"/>
      <c r="AF53" s="73"/>
      <c r="AG53" s="73"/>
      <c r="AH53" s="73"/>
      <c r="AI53" s="73"/>
      <c r="AJ53" s="73"/>
      <c r="AK53" s="71"/>
      <c r="AL53" s="71"/>
      <c r="AM53" s="71"/>
      <c r="AN53" s="74"/>
      <c r="AO53" s="74"/>
      <c r="AP53" s="75"/>
      <c r="AQ53" s="75"/>
      <c r="AR53" s="73"/>
      <c r="AS53" s="73"/>
      <c r="AT53" s="73"/>
      <c r="AU53" s="73"/>
      <c r="AV53" s="71"/>
      <c r="AW53" s="71"/>
      <c r="AX53" s="71"/>
      <c r="AY53" s="71"/>
      <c r="AZ53" s="71"/>
      <c r="BA53" s="71"/>
      <c r="BB53" s="71"/>
      <c r="BC53" s="71"/>
    </row>
    <row r="54" spans="7:55" x14ac:dyDescent="0.25">
      <c r="X54" s="71"/>
      <c r="Y54" s="71"/>
      <c r="Z54" s="71"/>
      <c r="AA54" s="71"/>
      <c r="AB54" s="74"/>
      <c r="AC54" s="74"/>
      <c r="AD54" s="74"/>
      <c r="AE54" s="74"/>
      <c r="AF54" s="71"/>
      <c r="AG54" s="71"/>
      <c r="AH54" s="71"/>
      <c r="AI54" s="71"/>
      <c r="AJ54" s="71"/>
      <c r="AK54" s="71"/>
      <c r="AL54" s="71"/>
      <c r="AM54" s="71"/>
      <c r="AN54" s="74"/>
      <c r="AO54" s="74"/>
      <c r="AP54" s="74"/>
      <c r="AQ54" s="74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</row>
    <row r="55" spans="7:55" x14ac:dyDescent="0.25">
      <c r="X55" s="71"/>
      <c r="Y55" s="71"/>
      <c r="Z55" s="71"/>
      <c r="AA55" s="71"/>
      <c r="AB55" s="74"/>
      <c r="AC55" s="74"/>
      <c r="AD55" s="74"/>
      <c r="AE55" s="74"/>
      <c r="AF55" s="71"/>
      <c r="AG55" s="71"/>
      <c r="AH55" s="71"/>
      <c r="AI55" s="71"/>
      <c r="AJ55" s="71"/>
      <c r="AK55" s="71"/>
      <c r="AL55" s="71"/>
      <c r="AM55" s="71"/>
      <c r="AN55" s="74"/>
      <c r="AO55" s="74"/>
      <c r="AP55" s="74"/>
      <c r="AQ55" s="74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</row>
    <row r="56" spans="7:55" x14ac:dyDescent="0.25">
      <c r="X56" s="71"/>
      <c r="Y56" s="71"/>
      <c r="Z56" s="71"/>
      <c r="AA56" s="71"/>
      <c r="AB56" s="74"/>
      <c r="AC56" s="74"/>
      <c r="AD56" s="74"/>
      <c r="AE56" s="74"/>
      <c r="AF56" s="71"/>
      <c r="AG56" s="71"/>
      <c r="AH56" s="71"/>
      <c r="AI56" s="71"/>
      <c r="AJ56" s="71"/>
      <c r="AK56" s="71"/>
      <c r="AL56" s="71"/>
      <c r="AM56" s="71"/>
      <c r="AN56" s="74"/>
      <c r="AO56" s="74"/>
      <c r="AP56" s="74"/>
      <c r="AQ56" s="74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</row>
    <row r="57" spans="7:55" x14ac:dyDescent="0.25">
      <c r="X57" s="71"/>
      <c r="Y57" s="71"/>
      <c r="Z57" s="71"/>
      <c r="AA57" s="71"/>
      <c r="AB57" s="74"/>
      <c r="AC57" s="74"/>
      <c r="AD57" s="74"/>
      <c r="AE57" s="74"/>
      <c r="AF57" s="71"/>
      <c r="AG57" s="71"/>
      <c r="AH57" s="71"/>
      <c r="AI57" s="71"/>
      <c r="AJ57" s="71"/>
      <c r="AK57" s="71"/>
      <c r="AL57" s="71"/>
      <c r="AM57" s="71"/>
      <c r="AN57" s="74"/>
      <c r="AO57" s="74"/>
      <c r="AP57" s="74"/>
      <c r="AQ57" s="74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</row>
    <row r="58" spans="7:55" x14ac:dyDescent="0.25">
      <c r="X58" s="71"/>
      <c r="Y58" s="71"/>
      <c r="Z58" s="71"/>
      <c r="AA58" s="71"/>
      <c r="AB58" s="74"/>
      <c r="AC58" s="74"/>
      <c r="AD58" s="74"/>
      <c r="AE58" s="74"/>
      <c r="AF58" s="71"/>
      <c r="AG58" s="71"/>
      <c r="AH58" s="71"/>
      <c r="AI58" s="71"/>
      <c r="AJ58" s="71"/>
      <c r="AK58" s="71"/>
      <c r="AL58" s="71"/>
      <c r="AM58" s="71"/>
      <c r="AN58" s="74"/>
      <c r="AO58" s="74"/>
      <c r="AP58" s="74"/>
      <c r="AQ58" s="74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</row>
    <row r="59" spans="7:55" x14ac:dyDescent="0.25">
      <c r="X59" s="71"/>
      <c r="Y59" s="71"/>
      <c r="Z59" s="71"/>
      <c r="AA59" s="71"/>
      <c r="AB59" s="74"/>
      <c r="AC59" s="74"/>
      <c r="AD59" s="74"/>
      <c r="AE59" s="74"/>
      <c r="AF59" s="71"/>
      <c r="AG59" s="71"/>
      <c r="AH59" s="71"/>
      <c r="AI59" s="71"/>
      <c r="AJ59" s="71"/>
      <c r="AK59" s="71"/>
      <c r="AL59" s="71"/>
      <c r="AM59" s="71"/>
      <c r="AN59" s="74"/>
      <c r="AO59" s="74"/>
      <c r="AP59" s="74"/>
      <c r="AQ59" s="74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</row>
    <row r="60" spans="7:55" x14ac:dyDescent="0.25">
      <c r="X60" s="71"/>
      <c r="Y60" s="71"/>
      <c r="Z60" s="71"/>
      <c r="AA60" s="71"/>
      <c r="AB60" s="74"/>
      <c r="AC60" s="74"/>
      <c r="AD60" s="74"/>
      <c r="AE60" s="74"/>
      <c r="AF60" s="71"/>
      <c r="AG60" s="71"/>
      <c r="AH60" s="71"/>
      <c r="AI60" s="71"/>
      <c r="AJ60" s="71"/>
      <c r="AK60" s="71"/>
      <c r="AL60" s="71"/>
      <c r="AM60" s="71"/>
      <c r="AN60" s="74"/>
      <c r="AO60" s="74"/>
      <c r="AP60" s="74"/>
      <c r="AQ60" s="74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</row>
    <row r="61" spans="7:55" x14ac:dyDescent="0.25">
      <c r="X61" s="71"/>
      <c r="Y61" s="71"/>
      <c r="Z61" s="71"/>
      <c r="AA61" s="71"/>
      <c r="AB61" s="74"/>
      <c r="AC61" s="74"/>
      <c r="AD61" s="74"/>
      <c r="AE61" s="74"/>
      <c r="AF61" s="71"/>
      <c r="AG61" s="71"/>
      <c r="AH61" s="71"/>
      <c r="AI61" s="71"/>
      <c r="AJ61" s="71"/>
      <c r="AK61" s="71"/>
      <c r="AL61" s="71"/>
      <c r="AM61" s="71"/>
      <c r="AN61" s="74"/>
      <c r="AO61" s="74"/>
      <c r="AP61" s="74"/>
      <c r="AQ61" s="74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</row>
    <row r="62" spans="7:55" x14ac:dyDescent="0.25">
      <c r="X62" s="71"/>
      <c r="Y62" s="71"/>
      <c r="Z62" s="71"/>
      <c r="AA62" s="71"/>
      <c r="AB62" s="74"/>
      <c r="AC62" s="74"/>
      <c r="AD62" s="74"/>
      <c r="AE62" s="74"/>
      <c r="AF62" s="71"/>
      <c r="AG62" s="71"/>
      <c r="AH62" s="71"/>
      <c r="AI62" s="71"/>
      <c r="AJ62" s="71"/>
      <c r="AK62" s="71"/>
      <c r="AL62" s="71"/>
      <c r="AM62" s="71"/>
      <c r="AN62" s="74"/>
      <c r="AO62" s="74"/>
      <c r="AP62" s="74"/>
      <c r="AQ62" s="74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</row>
  </sheetData>
  <sortState xmlns:xlrd2="http://schemas.microsoft.com/office/spreadsheetml/2017/richdata2" ref="B6:AI27">
    <sortCondition ref="C6:C27"/>
    <sortCondition ref="G6:G27"/>
    <sortCondition ref="I6:I27"/>
  </sortState>
  <customSheetViews>
    <customSheetView guid="{B34B7122-C738-4555-8537-3B6E30D60D80}" scale="90" showGridLines="0" zeroValues="0" topLeftCell="C1">
      <pane xSplit="6" ySplit="2" topLeftCell="I3" activePane="bottomRight" state="frozen"/>
      <selection pane="bottomRight" activeCell="F20" sqref="F20"/>
      <pageMargins left="0.7" right="0.7" top="0.75" bottom="0.75" header="0.3" footer="0.3"/>
      <pageSetup orientation="portrait" r:id="rId1"/>
    </customSheetView>
  </customSheetViews>
  <mergeCells count="9">
    <mergeCell ref="AM2:AU3"/>
    <mergeCell ref="AN4:AQ4"/>
    <mergeCell ref="AR4:AU4"/>
    <mergeCell ref="P4:S4"/>
    <mergeCell ref="T4:W4"/>
    <mergeCell ref="O2:W3"/>
    <mergeCell ref="AA2:AI3"/>
    <mergeCell ref="AB4:AE4"/>
    <mergeCell ref="AF4:AI4"/>
  </mergeCells>
  <phoneticPr fontId="11" type="noConversion"/>
  <conditionalFormatting sqref="T6:W6 AF6:AI11 AF13:AI17 AR6:AU11 AR13:AU17 T8:W27 AR23:AU27 AF23:AI27 AR32:AU33 T32:W33 AF32:AI33">
    <cfRule type="cellIs" dxfId="173" priority="290" operator="equal">
      <formula>"High"</formula>
    </cfRule>
    <cfRule type="cellIs" dxfId="172" priority="291" operator="equal">
      <formula>"Med"</formula>
    </cfRule>
    <cfRule type="cellIs" dxfId="171" priority="292" operator="equal">
      <formula>"Low"</formula>
    </cfRule>
  </conditionalFormatting>
  <conditionalFormatting sqref="T7:W7">
    <cfRule type="cellIs" dxfId="170" priority="280" operator="equal">
      <formula>"High"</formula>
    </cfRule>
    <cfRule type="cellIs" dxfId="169" priority="281" operator="equal">
      <formula>"Med"</formula>
    </cfRule>
    <cfRule type="cellIs" dxfId="168" priority="282" operator="equal">
      <formula>"Low"</formula>
    </cfRule>
  </conditionalFormatting>
  <conditionalFormatting sqref="AF12:AI12">
    <cfRule type="cellIs" dxfId="167" priority="247" operator="equal">
      <formula>"High"</formula>
    </cfRule>
    <cfRule type="cellIs" dxfId="166" priority="248" operator="equal">
      <formula>"Med"</formula>
    </cfRule>
    <cfRule type="cellIs" dxfId="165" priority="249" operator="equal">
      <formula>"Low"</formula>
    </cfRule>
  </conditionalFormatting>
  <conditionalFormatting sqref="AR12:AU12">
    <cfRule type="cellIs" dxfId="164" priority="244" operator="equal">
      <formula>"High"</formula>
    </cfRule>
    <cfRule type="cellIs" dxfId="163" priority="245" operator="equal">
      <formula>"Med"</formula>
    </cfRule>
    <cfRule type="cellIs" dxfId="162" priority="246" operator="equal">
      <formula>"Low"</formula>
    </cfRule>
  </conditionalFormatting>
  <conditionalFormatting sqref="T28:W28">
    <cfRule type="cellIs" dxfId="161" priority="241" operator="equal">
      <formula>"High"</formula>
    </cfRule>
    <cfRule type="cellIs" dxfId="160" priority="242" operator="equal">
      <formula>"Med"</formula>
    </cfRule>
    <cfRule type="cellIs" dxfId="159" priority="243" operator="equal">
      <formula>"Low"</formula>
    </cfRule>
  </conditionalFormatting>
  <conditionalFormatting sqref="AF28:AI28">
    <cfRule type="cellIs" dxfId="158" priority="238" operator="equal">
      <formula>"High"</formula>
    </cfRule>
    <cfRule type="cellIs" dxfId="157" priority="239" operator="equal">
      <formula>"Med"</formula>
    </cfRule>
    <cfRule type="cellIs" dxfId="156" priority="240" operator="equal">
      <formula>"Low"</formula>
    </cfRule>
  </conditionalFormatting>
  <conditionalFormatting sqref="AR28:AU28">
    <cfRule type="cellIs" dxfId="155" priority="235" operator="equal">
      <formula>"High"</formula>
    </cfRule>
    <cfRule type="cellIs" dxfId="154" priority="236" operator="equal">
      <formula>"Med"</formula>
    </cfRule>
    <cfRule type="cellIs" dxfId="153" priority="237" operator="equal">
      <formula>"Low"</formula>
    </cfRule>
  </conditionalFormatting>
  <conditionalFormatting sqref="T29:W29">
    <cfRule type="cellIs" dxfId="152" priority="232" operator="equal">
      <formula>"High"</formula>
    </cfRule>
    <cfRule type="cellIs" dxfId="151" priority="233" operator="equal">
      <formula>"Med"</formula>
    </cfRule>
    <cfRule type="cellIs" dxfId="150" priority="234" operator="equal">
      <formula>"Low"</formula>
    </cfRule>
  </conditionalFormatting>
  <conditionalFormatting sqref="AF29:AI29">
    <cfRule type="cellIs" dxfId="149" priority="229" operator="equal">
      <formula>"High"</formula>
    </cfRule>
    <cfRule type="cellIs" dxfId="148" priority="230" operator="equal">
      <formula>"Med"</formula>
    </cfRule>
    <cfRule type="cellIs" dxfId="147" priority="231" operator="equal">
      <formula>"Low"</formula>
    </cfRule>
  </conditionalFormatting>
  <conditionalFormatting sqref="AR29:AU29">
    <cfRule type="cellIs" dxfId="146" priority="226" operator="equal">
      <formula>"High"</formula>
    </cfRule>
    <cfRule type="cellIs" dxfId="145" priority="227" operator="equal">
      <formula>"Med"</formula>
    </cfRule>
    <cfRule type="cellIs" dxfId="144" priority="228" operator="equal">
      <formula>"Low"</formula>
    </cfRule>
  </conditionalFormatting>
  <conditionalFormatting sqref="T34:W34">
    <cfRule type="cellIs" dxfId="143" priority="223" operator="equal">
      <formula>"High"</formula>
    </cfRule>
    <cfRule type="cellIs" dxfId="142" priority="224" operator="equal">
      <formula>"Med"</formula>
    </cfRule>
    <cfRule type="cellIs" dxfId="141" priority="225" operator="equal">
      <formula>"Low"</formula>
    </cfRule>
  </conditionalFormatting>
  <conditionalFormatting sqref="AF34:AI34">
    <cfRule type="cellIs" dxfId="140" priority="220" operator="equal">
      <formula>"High"</formula>
    </cfRule>
    <cfRule type="cellIs" dxfId="139" priority="221" operator="equal">
      <formula>"Med"</formula>
    </cfRule>
    <cfRule type="cellIs" dxfId="138" priority="222" operator="equal">
      <formula>"Low"</formula>
    </cfRule>
  </conditionalFormatting>
  <conditionalFormatting sqref="AR34:AU34">
    <cfRule type="cellIs" dxfId="137" priority="217" operator="equal">
      <formula>"High"</formula>
    </cfRule>
    <cfRule type="cellIs" dxfId="136" priority="218" operator="equal">
      <formula>"Med"</formula>
    </cfRule>
    <cfRule type="cellIs" dxfId="135" priority="219" operator="equal">
      <formula>"Low"</formula>
    </cfRule>
  </conditionalFormatting>
  <conditionalFormatting sqref="T36:W36">
    <cfRule type="cellIs" dxfId="134" priority="205" operator="equal">
      <formula>"High"</formula>
    </cfRule>
    <cfRule type="cellIs" dxfId="133" priority="206" operator="equal">
      <formula>"Med"</formula>
    </cfRule>
    <cfRule type="cellIs" dxfId="132" priority="207" operator="equal">
      <formula>"Low"</formula>
    </cfRule>
  </conditionalFormatting>
  <conditionalFormatting sqref="AF36:AI36">
    <cfRule type="cellIs" dxfId="131" priority="202" operator="equal">
      <formula>"High"</formula>
    </cfRule>
    <cfRule type="cellIs" dxfId="130" priority="203" operator="equal">
      <formula>"Med"</formula>
    </cfRule>
    <cfRule type="cellIs" dxfId="129" priority="204" operator="equal">
      <formula>"Low"</formula>
    </cfRule>
  </conditionalFormatting>
  <conditionalFormatting sqref="AR36:AU36">
    <cfRule type="cellIs" dxfId="128" priority="199" operator="equal">
      <formula>"High"</formula>
    </cfRule>
    <cfRule type="cellIs" dxfId="127" priority="200" operator="equal">
      <formula>"Med"</formula>
    </cfRule>
    <cfRule type="cellIs" dxfId="126" priority="201" operator="equal">
      <formula>"Low"</formula>
    </cfRule>
  </conditionalFormatting>
  <conditionalFormatting sqref="T37:W37">
    <cfRule type="cellIs" dxfId="125" priority="196" operator="equal">
      <formula>"High"</formula>
    </cfRule>
    <cfRule type="cellIs" dxfId="124" priority="197" operator="equal">
      <formula>"Med"</formula>
    </cfRule>
    <cfRule type="cellIs" dxfId="123" priority="198" operator="equal">
      <formula>"Low"</formula>
    </cfRule>
  </conditionalFormatting>
  <conditionalFormatting sqref="AF37:AI37">
    <cfRule type="cellIs" dxfId="122" priority="193" operator="equal">
      <formula>"High"</formula>
    </cfRule>
    <cfRule type="cellIs" dxfId="121" priority="194" operator="equal">
      <formula>"Med"</formula>
    </cfRule>
    <cfRule type="cellIs" dxfId="120" priority="195" operator="equal">
      <formula>"Low"</formula>
    </cfRule>
  </conditionalFormatting>
  <conditionalFormatting sqref="AR37:AU37">
    <cfRule type="cellIs" dxfId="119" priority="190" operator="equal">
      <formula>"High"</formula>
    </cfRule>
    <cfRule type="cellIs" dxfId="118" priority="191" operator="equal">
      <formula>"Med"</formula>
    </cfRule>
    <cfRule type="cellIs" dxfId="117" priority="192" operator="equal">
      <formula>"Low"</formula>
    </cfRule>
  </conditionalFormatting>
  <conditionalFormatting sqref="T38:W38">
    <cfRule type="cellIs" dxfId="116" priority="187" operator="equal">
      <formula>"High"</formula>
    </cfRule>
    <cfRule type="cellIs" dxfId="115" priority="188" operator="equal">
      <formula>"Med"</formula>
    </cfRule>
    <cfRule type="cellIs" dxfId="114" priority="189" operator="equal">
      <formula>"Low"</formula>
    </cfRule>
  </conditionalFormatting>
  <conditionalFormatting sqref="AF38:AI38">
    <cfRule type="cellIs" dxfId="113" priority="184" operator="equal">
      <formula>"High"</formula>
    </cfRule>
    <cfRule type="cellIs" dxfId="112" priority="185" operator="equal">
      <formula>"Med"</formula>
    </cfRule>
    <cfRule type="cellIs" dxfId="111" priority="186" operator="equal">
      <formula>"Low"</formula>
    </cfRule>
  </conditionalFormatting>
  <conditionalFormatting sqref="AR38:AU38">
    <cfRule type="cellIs" dxfId="110" priority="181" operator="equal">
      <formula>"High"</formula>
    </cfRule>
    <cfRule type="cellIs" dxfId="109" priority="182" operator="equal">
      <formula>"Med"</formula>
    </cfRule>
    <cfRule type="cellIs" dxfId="108" priority="183" operator="equal">
      <formula>"Low"</formula>
    </cfRule>
  </conditionalFormatting>
  <conditionalFormatting sqref="T39:W39">
    <cfRule type="cellIs" dxfId="107" priority="178" operator="equal">
      <formula>"High"</formula>
    </cfRule>
    <cfRule type="cellIs" dxfId="106" priority="179" operator="equal">
      <formula>"Med"</formula>
    </cfRule>
    <cfRule type="cellIs" dxfId="105" priority="180" operator="equal">
      <formula>"Low"</formula>
    </cfRule>
  </conditionalFormatting>
  <conditionalFormatting sqref="AF39:AI39">
    <cfRule type="cellIs" dxfId="104" priority="175" operator="equal">
      <formula>"High"</formula>
    </cfRule>
    <cfRule type="cellIs" dxfId="103" priority="176" operator="equal">
      <formula>"Med"</formula>
    </cfRule>
    <cfRule type="cellIs" dxfId="102" priority="177" operator="equal">
      <formula>"Low"</formula>
    </cfRule>
  </conditionalFormatting>
  <conditionalFormatting sqref="AR39:AU39">
    <cfRule type="cellIs" dxfId="101" priority="172" operator="equal">
      <formula>"High"</formula>
    </cfRule>
    <cfRule type="cellIs" dxfId="100" priority="173" operator="equal">
      <formula>"Med"</formula>
    </cfRule>
    <cfRule type="cellIs" dxfId="99" priority="174" operator="equal">
      <formula>"Low"</formula>
    </cfRule>
  </conditionalFormatting>
  <conditionalFormatting sqref="T40:W40">
    <cfRule type="cellIs" dxfId="98" priority="169" operator="equal">
      <formula>"High"</formula>
    </cfRule>
    <cfRule type="cellIs" dxfId="97" priority="170" operator="equal">
      <formula>"Med"</formula>
    </cfRule>
    <cfRule type="cellIs" dxfId="96" priority="171" operator="equal">
      <formula>"Low"</formula>
    </cfRule>
  </conditionalFormatting>
  <conditionalFormatting sqref="AF40:AI40">
    <cfRule type="cellIs" dxfId="95" priority="166" operator="equal">
      <formula>"High"</formula>
    </cfRule>
    <cfRule type="cellIs" dxfId="94" priority="167" operator="equal">
      <formula>"Med"</formula>
    </cfRule>
    <cfRule type="cellIs" dxfId="93" priority="168" operator="equal">
      <formula>"Low"</formula>
    </cfRule>
  </conditionalFormatting>
  <conditionalFormatting sqref="AR40:AU40">
    <cfRule type="cellIs" dxfId="92" priority="163" operator="equal">
      <formula>"High"</formula>
    </cfRule>
    <cfRule type="cellIs" dxfId="91" priority="164" operator="equal">
      <formula>"Med"</formula>
    </cfRule>
    <cfRule type="cellIs" dxfId="90" priority="165" operator="equal">
      <formula>"Low"</formula>
    </cfRule>
  </conditionalFormatting>
  <conditionalFormatting sqref="T41:W41">
    <cfRule type="cellIs" dxfId="89" priority="160" operator="equal">
      <formula>"High"</formula>
    </cfRule>
    <cfRule type="cellIs" dxfId="88" priority="161" operator="equal">
      <formula>"Med"</formula>
    </cfRule>
    <cfRule type="cellIs" dxfId="87" priority="162" operator="equal">
      <formula>"Low"</formula>
    </cfRule>
  </conditionalFormatting>
  <conditionalFormatting sqref="AF41:AI41">
    <cfRule type="cellIs" dxfId="86" priority="157" operator="equal">
      <formula>"High"</formula>
    </cfRule>
    <cfRule type="cellIs" dxfId="85" priority="158" operator="equal">
      <formula>"Med"</formula>
    </cfRule>
    <cfRule type="cellIs" dxfId="84" priority="159" operator="equal">
      <formula>"Low"</formula>
    </cfRule>
  </conditionalFormatting>
  <conditionalFormatting sqref="AR41:AU41">
    <cfRule type="cellIs" dxfId="83" priority="154" operator="equal">
      <formula>"High"</formula>
    </cfRule>
    <cfRule type="cellIs" dxfId="82" priority="155" operator="equal">
      <formula>"Med"</formula>
    </cfRule>
    <cfRule type="cellIs" dxfId="81" priority="156" operator="equal">
      <formula>"Low"</formula>
    </cfRule>
  </conditionalFormatting>
  <conditionalFormatting sqref="T42:W42">
    <cfRule type="cellIs" dxfId="80" priority="151" operator="equal">
      <formula>"High"</formula>
    </cfRule>
    <cfRule type="cellIs" dxfId="79" priority="152" operator="equal">
      <formula>"Med"</formula>
    </cfRule>
    <cfRule type="cellIs" dxfId="78" priority="153" operator="equal">
      <formula>"Low"</formula>
    </cfRule>
  </conditionalFormatting>
  <conditionalFormatting sqref="AF42:AI42">
    <cfRule type="cellIs" dxfId="77" priority="148" operator="equal">
      <formula>"High"</formula>
    </cfRule>
    <cfRule type="cellIs" dxfId="76" priority="149" operator="equal">
      <formula>"Med"</formula>
    </cfRule>
    <cfRule type="cellIs" dxfId="75" priority="150" operator="equal">
      <formula>"Low"</formula>
    </cfRule>
  </conditionalFormatting>
  <conditionalFormatting sqref="AR42:AU42">
    <cfRule type="cellIs" dxfId="74" priority="145" operator="equal">
      <formula>"High"</formula>
    </cfRule>
    <cfRule type="cellIs" dxfId="73" priority="146" operator="equal">
      <formula>"Med"</formula>
    </cfRule>
    <cfRule type="cellIs" dxfId="72" priority="147" operator="equal">
      <formula>"Low"</formula>
    </cfRule>
  </conditionalFormatting>
  <conditionalFormatting sqref="T43:W43">
    <cfRule type="cellIs" dxfId="71" priority="142" operator="equal">
      <formula>"High"</formula>
    </cfRule>
    <cfRule type="cellIs" dxfId="70" priority="143" operator="equal">
      <formula>"Med"</formula>
    </cfRule>
    <cfRule type="cellIs" dxfId="69" priority="144" operator="equal">
      <formula>"Low"</formula>
    </cfRule>
  </conditionalFormatting>
  <conditionalFormatting sqref="AF43:AI43">
    <cfRule type="cellIs" dxfId="68" priority="139" operator="equal">
      <formula>"High"</formula>
    </cfRule>
    <cfRule type="cellIs" dxfId="67" priority="140" operator="equal">
      <formula>"Med"</formula>
    </cfRule>
    <cfRule type="cellIs" dxfId="66" priority="141" operator="equal">
      <formula>"Low"</formula>
    </cfRule>
  </conditionalFormatting>
  <conditionalFormatting sqref="AR43:AU43">
    <cfRule type="cellIs" dxfId="65" priority="136" operator="equal">
      <formula>"High"</formula>
    </cfRule>
    <cfRule type="cellIs" dxfId="64" priority="137" operator="equal">
      <formula>"Med"</formula>
    </cfRule>
    <cfRule type="cellIs" dxfId="63" priority="138" operator="equal">
      <formula>"Low"</formula>
    </cfRule>
  </conditionalFormatting>
  <conditionalFormatting sqref="T44:W44">
    <cfRule type="cellIs" dxfId="62" priority="133" operator="equal">
      <formula>"High"</formula>
    </cfRule>
    <cfRule type="cellIs" dxfId="61" priority="134" operator="equal">
      <formula>"Med"</formula>
    </cfRule>
    <cfRule type="cellIs" dxfId="60" priority="135" operator="equal">
      <formula>"Low"</formula>
    </cfRule>
  </conditionalFormatting>
  <conditionalFormatting sqref="AF44:AI44">
    <cfRule type="cellIs" dxfId="59" priority="130" operator="equal">
      <formula>"High"</formula>
    </cfRule>
    <cfRule type="cellIs" dxfId="58" priority="131" operator="equal">
      <formula>"Med"</formula>
    </cfRule>
    <cfRule type="cellIs" dxfId="57" priority="132" operator="equal">
      <formula>"Low"</formula>
    </cfRule>
  </conditionalFormatting>
  <conditionalFormatting sqref="AR44:AU44">
    <cfRule type="cellIs" dxfId="56" priority="127" operator="equal">
      <formula>"High"</formula>
    </cfRule>
    <cfRule type="cellIs" dxfId="55" priority="128" operator="equal">
      <formula>"Med"</formula>
    </cfRule>
    <cfRule type="cellIs" dxfId="54" priority="129" operator="equal">
      <formula>"Low"</formula>
    </cfRule>
  </conditionalFormatting>
  <conditionalFormatting sqref="T45:W45">
    <cfRule type="cellIs" dxfId="53" priority="124" operator="equal">
      <formula>"High"</formula>
    </cfRule>
    <cfRule type="cellIs" dxfId="52" priority="125" operator="equal">
      <formula>"Med"</formula>
    </cfRule>
    <cfRule type="cellIs" dxfId="51" priority="126" operator="equal">
      <formula>"Low"</formula>
    </cfRule>
  </conditionalFormatting>
  <conditionalFormatting sqref="AF45:AI45">
    <cfRule type="cellIs" dxfId="50" priority="121" operator="equal">
      <formula>"High"</formula>
    </cfRule>
    <cfRule type="cellIs" dxfId="49" priority="122" operator="equal">
      <formula>"Med"</formula>
    </cfRule>
    <cfRule type="cellIs" dxfId="48" priority="123" operator="equal">
      <formula>"Low"</formula>
    </cfRule>
  </conditionalFormatting>
  <conditionalFormatting sqref="AR45:AU45">
    <cfRule type="cellIs" dxfId="47" priority="118" operator="equal">
      <formula>"High"</formula>
    </cfRule>
    <cfRule type="cellIs" dxfId="46" priority="119" operator="equal">
      <formula>"Med"</formula>
    </cfRule>
    <cfRule type="cellIs" dxfId="45" priority="120" operator="equal">
      <formula>"Low"</formula>
    </cfRule>
  </conditionalFormatting>
  <conditionalFormatting sqref="T30:W30">
    <cfRule type="cellIs" dxfId="44" priority="88" operator="equal">
      <formula>"High"</formula>
    </cfRule>
    <cfRule type="cellIs" dxfId="43" priority="89" operator="equal">
      <formula>"Med"</formula>
    </cfRule>
    <cfRule type="cellIs" dxfId="42" priority="90" operator="equal">
      <formula>"Low"</formula>
    </cfRule>
  </conditionalFormatting>
  <conditionalFormatting sqref="AF30:AI30">
    <cfRule type="cellIs" dxfId="41" priority="85" operator="equal">
      <formula>"High"</formula>
    </cfRule>
    <cfRule type="cellIs" dxfId="40" priority="86" operator="equal">
      <formula>"Med"</formula>
    </cfRule>
    <cfRule type="cellIs" dxfId="39" priority="87" operator="equal">
      <formula>"Low"</formula>
    </cfRule>
  </conditionalFormatting>
  <conditionalFormatting sqref="AR30:AU30">
    <cfRule type="cellIs" dxfId="38" priority="82" operator="equal">
      <formula>"High"</formula>
    </cfRule>
    <cfRule type="cellIs" dxfId="37" priority="83" operator="equal">
      <formula>"Med"</formula>
    </cfRule>
    <cfRule type="cellIs" dxfId="36" priority="84" operator="equal">
      <formula>"Low"</formula>
    </cfRule>
  </conditionalFormatting>
  <conditionalFormatting sqref="AR22:AU22 AF22:AI22">
    <cfRule type="cellIs" dxfId="35" priority="73" operator="equal">
      <formula>"High"</formula>
    </cfRule>
    <cfRule type="cellIs" dxfId="34" priority="74" operator="equal">
      <formula>"Med"</formula>
    </cfRule>
    <cfRule type="cellIs" dxfId="33" priority="75" operator="equal">
      <formula>"Low"</formula>
    </cfRule>
  </conditionalFormatting>
  <conditionalFormatting sqref="AR21:AU21 AF21:AI21">
    <cfRule type="cellIs" dxfId="32" priority="67" operator="equal">
      <formula>"High"</formula>
    </cfRule>
    <cfRule type="cellIs" dxfId="31" priority="68" operator="equal">
      <formula>"Med"</formula>
    </cfRule>
    <cfRule type="cellIs" dxfId="30" priority="69" operator="equal">
      <formula>"Low"</formula>
    </cfRule>
  </conditionalFormatting>
  <conditionalFormatting sqref="AR20:AU20 AF20:AI20">
    <cfRule type="cellIs" dxfId="29" priority="64" operator="equal">
      <formula>"High"</formula>
    </cfRule>
    <cfRule type="cellIs" dxfId="28" priority="65" operator="equal">
      <formula>"Med"</formula>
    </cfRule>
    <cfRule type="cellIs" dxfId="27" priority="66" operator="equal">
      <formula>"Low"</formula>
    </cfRule>
  </conditionalFormatting>
  <conditionalFormatting sqref="AR18:AU18 AF18:AI18">
    <cfRule type="cellIs" dxfId="26" priority="55" operator="equal">
      <formula>"High"</formula>
    </cfRule>
    <cfRule type="cellIs" dxfId="25" priority="56" operator="equal">
      <formula>"Med"</formula>
    </cfRule>
    <cfRule type="cellIs" dxfId="24" priority="57" operator="equal">
      <formula>"Low"</formula>
    </cfRule>
  </conditionalFormatting>
  <conditionalFormatting sqref="AR19:AU19 AF19:AI19">
    <cfRule type="cellIs" dxfId="23" priority="49" operator="equal">
      <formula>"High"</formula>
    </cfRule>
    <cfRule type="cellIs" dxfId="22" priority="50" operator="equal">
      <formula>"Med"</formula>
    </cfRule>
    <cfRule type="cellIs" dxfId="21" priority="51" operator="equal">
      <formula>"Low"</formula>
    </cfRule>
  </conditionalFormatting>
  <conditionalFormatting sqref="AR31:AU31">
    <cfRule type="cellIs" dxfId="20" priority="34" operator="equal">
      <formula>"High"</formula>
    </cfRule>
    <cfRule type="cellIs" dxfId="19" priority="35" operator="equal">
      <formula>"Med"</formula>
    </cfRule>
    <cfRule type="cellIs" dxfId="18" priority="36" operator="equal">
      <formula>"Low"</formula>
    </cfRule>
  </conditionalFormatting>
  <conditionalFormatting sqref="T31:W31">
    <cfRule type="cellIs" dxfId="17" priority="31" operator="equal">
      <formula>"High"</formula>
    </cfRule>
    <cfRule type="cellIs" dxfId="16" priority="32" operator="equal">
      <formula>"Med"</formula>
    </cfRule>
    <cfRule type="cellIs" dxfId="15" priority="33" operator="equal">
      <formula>"Low"</formula>
    </cfRule>
  </conditionalFormatting>
  <conditionalFormatting sqref="AF31:AI31">
    <cfRule type="cellIs" dxfId="14" priority="28" operator="equal">
      <formula>"High"</formula>
    </cfRule>
    <cfRule type="cellIs" dxfId="13" priority="29" operator="equal">
      <formula>"Med"</formula>
    </cfRule>
    <cfRule type="cellIs" dxfId="12" priority="30" operator="equal">
      <formula>"Low"</formula>
    </cfRule>
  </conditionalFormatting>
  <conditionalFormatting sqref="AR35:AU35">
    <cfRule type="cellIs" dxfId="11" priority="7" operator="equal">
      <formula>"High"</formula>
    </cfRule>
    <cfRule type="cellIs" dxfId="10" priority="8" operator="equal">
      <formula>"Med"</formula>
    </cfRule>
    <cfRule type="cellIs" dxfId="9" priority="9" operator="equal">
      <formula>"Low"</formula>
    </cfRule>
  </conditionalFormatting>
  <conditionalFormatting sqref="T35:W35">
    <cfRule type="cellIs" dxfId="8" priority="4" operator="equal">
      <formula>"High"</formula>
    </cfRule>
    <cfRule type="cellIs" dxfId="7" priority="5" operator="equal">
      <formula>"Med"</formula>
    </cfRule>
    <cfRule type="cellIs" dxfId="6" priority="6" operator="equal">
      <formula>"Low"</formula>
    </cfRule>
  </conditionalFormatting>
  <conditionalFormatting sqref="AF35:AI35">
    <cfRule type="cellIs" dxfId="5" priority="1" operator="equal">
      <formula>"High"</formula>
    </cfRule>
    <cfRule type="cellIs" dxfId="4" priority="2" operator="equal">
      <formula>"Med"</formula>
    </cfRule>
    <cfRule type="cellIs" dxfId="3" priority="3" operator="equal">
      <formula>"Low"</formula>
    </cfRule>
  </conditionalFormatting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22"/>
  <sheetViews>
    <sheetView topLeftCell="A2" zoomScaleNormal="100" workbookViewId="0">
      <selection activeCell="B42" sqref="B42"/>
    </sheetView>
  </sheetViews>
  <sheetFormatPr defaultRowHeight="15" x14ac:dyDescent="0.25"/>
  <cols>
    <col min="1" max="1" width="15.42578125" customWidth="1"/>
    <col min="2" max="2" width="17.5703125" customWidth="1"/>
    <col min="3" max="3" width="60.85546875" customWidth="1"/>
  </cols>
  <sheetData>
    <row r="1" spans="1:3" x14ac:dyDescent="0.25">
      <c r="A1" s="7" t="s">
        <v>12</v>
      </c>
      <c r="B1" s="149" t="s">
        <v>240</v>
      </c>
      <c r="C1" s="149"/>
    </row>
    <row r="2" spans="1:3" x14ac:dyDescent="0.25">
      <c r="A2" s="7" t="s">
        <v>13</v>
      </c>
      <c r="B2" s="149" t="s">
        <v>236</v>
      </c>
      <c r="C2" s="149"/>
    </row>
    <row r="3" spans="1:3" x14ac:dyDescent="0.25">
      <c r="A3" s="7" t="s">
        <v>14</v>
      </c>
      <c r="B3" s="150">
        <v>1</v>
      </c>
      <c r="C3" s="150"/>
    </row>
    <row r="4" spans="1:3" x14ac:dyDescent="0.25">
      <c r="A4" s="7" t="s">
        <v>15</v>
      </c>
      <c r="B4" s="149" t="s">
        <v>237</v>
      </c>
      <c r="C4" s="149"/>
    </row>
    <row r="5" spans="1:3" x14ac:dyDescent="0.25">
      <c r="A5" s="7" t="s">
        <v>16</v>
      </c>
      <c r="B5" s="149" t="s">
        <v>238</v>
      </c>
      <c r="C5" s="149"/>
    </row>
    <row r="6" spans="1:3" x14ac:dyDescent="0.25">
      <c r="A6" s="7" t="s">
        <v>18</v>
      </c>
      <c r="B6" s="148"/>
      <c r="C6" s="148"/>
    </row>
    <row r="7" spans="1:3" x14ac:dyDescent="0.25">
      <c r="A7" s="7" t="s">
        <v>19</v>
      </c>
      <c r="B7" s="148"/>
      <c r="C7" s="148"/>
    </row>
    <row r="8" spans="1:3" x14ac:dyDescent="0.25">
      <c r="A8" s="6"/>
      <c r="B8" s="6"/>
      <c r="C8" s="6"/>
    </row>
    <row r="9" spans="1:3" x14ac:dyDescent="0.25">
      <c r="A9" s="6"/>
      <c r="B9" s="6"/>
      <c r="C9" s="6"/>
    </row>
    <row r="10" spans="1:3" x14ac:dyDescent="0.25">
      <c r="A10" s="7" t="s">
        <v>14</v>
      </c>
      <c r="B10" s="7" t="s">
        <v>0</v>
      </c>
      <c r="C10" s="7" t="s">
        <v>17</v>
      </c>
    </row>
    <row r="11" spans="1:3" x14ac:dyDescent="0.25">
      <c r="A11" s="140">
        <v>1</v>
      </c>
      <c r="B11" s="8">
        <v>43629</v>
      </c>
      <c r="C11" s="139" t="s">
        <v>239</v>
      </c>
    </row>
    <row r="12" spans="1:3" x14ac:dyDescent="0.25">
      <c r="A12" s="9"/>
      <c r="B12" s="8"/>
      <c r="C12" s="9"/>
    </row>
    <row r="13" spans="1:3" x14ac:dyDescent="0.25">
      <c r="A13" s="9"/>
      <c r="B13" s="9"/>
      <c r="C13" s="9"/>
    </row>
    <row r="14" spans="1:3" x14ac:dyDescent="0.25">
      <c r="A14" s="10"/>
      <c r="B14" s="10"/>
      <c r="C14" s="10"/>
    </row>
    <row r="15" spans="1:3" x14ac:dyDescent="0.25">
      <c r="A15" s="10"/>
      <c r="B15" s="10"/>
      <c r="C15" s="10"/>
    </row>
    <row r="16" spans="1:3" x14ac:dyDescent="0.25">
      <c r="A16" s="10"/>
      <c r="B16" s="10"/>
      <c r="C16" s="10"/>
    </row>
    <row r="17" spans="1:3" x14ac:dyDescent="0.25">
      <c r="A17" s="10"/>
      <c r="B17" s="10"/>
      <c r="C17" s="10"/>
    </row>
    <row r="18" spans="1:3" x14ac:dyDescent="0.25">
      <c r="A18" s="10"/>
      <c r="B18" s="10"/>
      <c r="C18" s="10"/>
    </row>
    <row r="22" spans="1:3" x14ac:dyDescent="0.25">
      <c r="A22" s="11"/>
    </row>
  </sheetData>
  <mergeCells count="7">
    <mergeCell ref="B7:C7"/>
    <mergeCell ref="B6:C6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Z57"/>
  <sheetViews>
    <sheetView zoomScale="80" zoomScaleNormal="80" workbookViewId="0">
      <selection activeCell="N22" sqref="N22:O22"/>
    </sheetView>
  </sheetViews>
  <sheetFormatPr defaultRowHeight="15" x14ac:dyDescent="0.25"/>
  <cols>
    <col min="1" max="1" width="1.85546875" customWidth="1"/>
    <col min="2" max="3" width="12.7109375" customWidth="1"/>
    <col min="4" max="4" width="12.7109375" style="12" customWidth="1"/>
    <col min="5" max="10" width="12.7109375" customWidth="1"/>
    <col min="11" max="11" width="12.7109375" style="12" customWidth="1"/>
    <col min="12" max="12" width="12.7109375" customWidth="1"/>
    <col min="13" max="13" width="12.7109375" style="12" customWidth="1"/>
    <col min="14" max="14" width="12.7109375" customWidth="1"/>
    <col min="15" max="15" width="12.7109375" style="12" customWidth="1"/>
    <col min="16" max="16" width="12.7109375" customWidth="1"/>
    <col min="17" max="17" width="12.7109375" style="12" customWidth="1"/>
    <col min="18" max="28" width="12.7109375" customWidth="1"/>
  </cols>
  <sheetData>
    <row r="2" spans="2:19" ht="18.75" x14ac:dyDescent="0.3">
      <c r="C2" s="178" t="str">
        <f>linkedPage!C2</f>
        <v>Risk = Occ + Sev</v>
      </c>
      <c r="D2" s="178"/>
      <c r="E2" s="178"/>
      <c r="F2" s="178"/>
      <c r="G2" s="178"/>
      <c r="H2" s="178"/>
      <c r="I2" s="178"/>
      <c r="J2" s="178"/>
      <c r="K2" s="178"/>
      <c r="L2" s="178"/>
      <c r="O2" t="str">
        <f>linkedPage!T2</f>
        <v>Note:</v>
      </c>
    </row>
    <row r="3" spans="2:19" ht="18.75" x14ac:dyDescent="0.3">
      <c r="B3" s="10"/>
      <c r="C3" s="177" t="str">
        <f>linkedPage!C3</f>
        <v>Severity</v>
      </c>
      <c r="D3" s="177"/>
      <c r="E3" s="177"/>
      <c r="F3" s="177"/>
      <c r="G3" s="177"/>
      <c r="H3" s="177"/>
      <c r="I3" s="177"/>
      <c r="J3" s="177"/>
      <c r="K3" s="177"/>
      <c r="L3" s="177"/>
      <c r="O3" s="12" t="str">
        <f>linkedPage!T3</f>
        <v>- 'set up' and 'linkedPage' are both linked to workbook 'FMECA Master v3.xlsx'</v>
      </c>
    </row>
    <row r="4" spans="2:19" ht="18.75" x14ac:dyDescent="0.3">
      <c r="B4" s="61" t="str">
        <f>IF(linkedPage!B4=0,"",linkedPage!B4)</f>
        <v>Occ</v>
      </c>
      <c r="C4" s="43">
        <f>IF(linkedPage!C4=0,"",linkedPage!C4)</f>
        <v>1</v>
      </c>
      <c r="D4" s="43">
        <f>IF(linkedPage!D4=0,"",linkedPage!D4)</f>
        <v>2</v>
      </c>
      <c r="E4" s="43">
        <f>IF(linkedPage!E4=0,"",linkedPage!E4)</f>
        <v>3</v>
      </c>
      <c r="F4" s="43">
        <f>IF(linkedPage!F4=0,"",linkedPage!F4)</f>
        <v>4</v>
      </c>
      <c r="G4" s="43">
        <f>IF(linkedPage!G4=0,"",linkedPage!G4)</f>
        <v>5</v>
      </c>
      <c r="H4" s="43">
        <f>IF(linkedPage!H4=0,"",linkedPage!H4)</f>
        <v>6</v>
      </c>
      <c r="I4" s="43">
        <f>IF(linkedPage!I4=0,"",linkedPage!I4)</f>
        <v>7</v>
      </c>
      <c r="J4" s="43">
        <f>IF(linkedPage!J4=0,"",linkedPage!J4)</f>
        <v>8</v>
      </c>
      <c r="K4" s="43">
        <f>IF(linkedPage!K4=0,"",linkedPage!K4)</f>
        <v>9</v>
      </c>
      <c r="L4" s="43">
        <f>IF(linkedPage!L4=0,"",linkedPage!L4)</f>
        <v>10</v>
      </c>
      <c r="M4" s="12" t="str">
        <f>IF(linkedPage!M4=0,"",linkedPage!M4)</f>
        <v/>
      </c>
      <c r="N4" t="str">
        <f>IF(linkedPage!N4=0,"",linkedPage!N4)</f>
        <v/>
      </c>
      <c r="O4" s="12" t="str">
        <f>linkedPage!T4</f>
        <v>- changes to the tables, risk scores, etc must be made in 'FMECA Master v3.xlsx'</v>
      </c>
      <c r="P4" s="12"/>
    </row>
    <row r="5" spans="2:19" s="12" customFormat="1" x14ac:dyDescent="0.25">
      <c r="B5" s="43">
        <f>IF(linkedPage!B5=0,"",linkedPage!B5)</f>
        <v>10</v>
      </c>
      <c r="C5" s="10" t="str">
        <f>IF(linkedPage!C5=0,"",linkedPage!C5)</f>
        <v>Low</v>
      </c>
      <c r="D5" s="10" t="str">
        <f>IF(linkedPage!D5=0,"",linkedPage!D5)</f>
        <v>Med</v>
      </c>
      <c r="E5" s="10" t="str">
        <f>IF(linkedPage!E5=0,"",linkedPage!E5)</f>
        <v>Med</v>
      </c>
      <c r="F5" s="10" t="str">
        <f>IF(linkedPage!F5=0,"",linkedPage!F5)</f>
        <v>Med</v>
      </c>
      <c r="G5" s="10" t="str">
        <f>IF(linkedPage!G5=0,"",linkedPage!G5)</f>
        <v>Med</v>
      </c>
      <c r="H5" s="10" t="str">
        <f>IF(linkedPage!H5=0,"",linkedPage!H5)</f>
        <v>High</v>
      </c>
      <c r="I5" s="10" t="str">
        <f>IF(linkedPage!I5=0,"",linkedPage!I5)</f>
        <v>High</v>
      </c>
      <c r="J5" s="10" t="str">
        <f>IF(linkedPage!J5=0,"",linkedPage!J5)</f>
        <v>High</v>
      </c>
      <c r="K5" s="10" t="str">
        <f>IF(linkedPage!K5=0,"",linkedPage!K5)</f>
        <v>High</v>
      </c>
      <c r="L5" s="10" t="str">
        <f>IF(linkedPage!L5=0,"",linkedPage!L5)</f>
        <v>High</v>
      </c>
      <c r="M5" s="12" t="str">
        <f>IF(linkedPage!M5=0,"",linkedPage!M5)</f>
        <v/>
      </c>
      <c r="N5" t="str">
        <f>IF(linkedPage!N5=0,"",linkedPage!N5)</f>
        <v/>
      </c>
      <c r="O5" s="12" t="str">
        <f>IF(linkedPage!O5=0,"",linkedPage!O5)</f>
        <v/>
      </c>
    </row>
    <row r="6" spans="2:19" s="12" customFormat="1" ht="16.5" x14ac:dyDescent="0.35">
      <c r="B6" s="43">
        <f>IF(linkedPage!B6=0,"",linkedPage!B6)</f>
        <v>9</v>
      </c>
      <c r="C6" s="10" t="str">
        <f>IF(linkedPage!C6=0,"",linkedPage!C6)</f>
        <v>Low</v>
      </c>
      <c r="D6" s="10" t="str">
        <f>IF(linkedPage!D6=0,"",linkedPage!D6)</f>
        <v>Low</v>
      </c>
      <c r="E6" s="10" t="str">
        <f>IF(linkedPage!E6=0,"",linkedPage!E6)</f>
        <v>Med</v>
      </c>
      <c r="F6" s="10" t="str">
        <f>IF(linkedPage!F6=0,"",linkedPage!F6)</f>
        <v>Med</v>
      </c>
      <c r="G6" s="10" t="str">
        <f>IF(linkedPage!G6=0,"",linkedPage!G6)</f>
        <v>Med</v>
      </c>
      <c r="H6" s="10" t="str">
        <f>IF(linkedPage!H6=0,"",linkedPage!H6)</f>
        <v>Med</v>
      </c>
      <c r="I6" s="10" t="str">
        <f>IF(linkedPage!I6=0,"",linkedPage!I6)</f>
        <v>High</v>
      </c>
      <c r="J6" s="10" t="str">
        <f>IF(linkedPage!J6=0,"",linkedPage!J6)</f>
        <v>High</v>
      </c>
      <c r="K6" s="10" t="str">
        <f>IF(linkedPage!K6=0,"",linkedPage!K6)</f>
        <v>High</v>
      </c>
      <c r="L6" s="10" t="str">
        <f>IF(linkedPage!L6=0,"",linkedPage!L6)</f>
        <v>High</v>
      </c>
      <c r="M6" s="32" t="str">
        <f>IF(linkedPage!M6=0,"",linkedPage!M6)</f>
        <v>low &lt;=</v>
      </c>
      <c r="N6" s="6">
        <f>IF(linkedPage!N6=0,"",linkedPage!N6)</f>
        <v>11</v>
      </c>
      <c r="O6" s="12" t="str">
        <f>IF(linkedPage!O6=0,"",linkedPage!O6)</f>
        <v/>
      </c>
    </row>
    <row r="7" spans="2:19" s="12" customFormat="1" ht="16.5" x14ac:dyDescent="0.35">
      <c r="B7" s="43">
        <f>IF(linkedPage!B7=0,"",linkedPage!B7)</f>
        <v>8</v>
      </c>
      <c r="C7" s="10" t="str">
        <f>IF(linkedPage!C7=0,"",linkedPage!C7)</f>
        <v>Low</v>
      </c>
      <c r="D7" s="10" t="str">
        <f>IF(linkedPage!D7=0,"",linkedPage!D7)</f>
        <v>Low</v>
      </c>
      <c r="E7" s="10" t="str">
        <f>IF(linkedPage!E7=0,"",linkedPage!E7)</f>
        <v>Low</v>
      </c>
      <c r="F7" s="10" t="str">
        <f>IF(linkedPage!F7=0,"",linkedPage!F7)</f>
        <v>Med</v>
      </c>
      <c r="G7" s="10" t="str">
        <f>IF(linkedPage!G7=0,"",linkedPage!G7)</f>
        <v>Med</v>
      </c>
      <c r="H7" s="10" t="str">
        <f>IF(linkedPage!H7=0,"",linkedPage!H7)</f>
        <v>Med</v>
      </c>
      <c r="I7" s="10" t="str">
        <f>IF(linkedPage!I7=0,"",linkedPage!I7)</f>
        <v>Med</v>
      </c>
      <c r="J7" s="10" t="str">
        <f>IF(linkedPage!J7=0,"",linkedPage!J7)</f>
        <v>High</v>
      </c>
      <c r="K7" s="10" t="str">
        <f>IF(linkedPage!K7=0,"",linkedPage!K7)</f>
        <v>High</v>
      </c>
      <c r="L7" s="10" t="str">
        <f>IF(linkedPage!L7=0,"",linkedPage!L7)</f>
        <v>High</v>
      </c>
      <c r="M7" s="32" t="str">
        <f>IF(linkedPage!M7=0,"",linkedPage!M7)</f>
        <v>high&gt;</v>
      </c>
      <c r="N7" s="6">
        <f>IF(linkedPage!N7=0,"",linkedPage!N7)</f>
        <v>15</v>
      </c>
      <c r="O7" s="12" t="str">
        <f>IF(linkedPage!O7=0,"",linkedPage!O7)</f>
        <v/>
      </c>
    </row>
    <row r="8" spans="2:19" s="12" customFormat="1" x14ac:dyDescent="0.25">
      <c r="B8" s="43">
        <f>IF(linkedPage!B8=0,"",linkedPage!B8)</f>
        <v>7</v>
      </c>
      <c r="C8" s="10" t="str">
        <f>IF(linkedPage!C8=0,"",linkedPage!C8)</f>
        <v>Low</v>
      </c>
      <c r="D8" s="10" t="str">
        <f>IF(linkedPage!D8=0,"",linkedPage!D8)</f>
        <v>Low</v>
      </c>
      <c r="E8" s="10" t="str">
        <f>IF(linkedPage!E8=0,"",linkedPage!E8)</f>
        <v>Low</v>
      </c>
      <c r="F8" s="10" t="str">
        <f>IF(linkedPage!F8=0,"",linkedPage!F8)</f>
        <v>Low</v>
      </c>
      <c r="G8" s="10" t="str">
        <f>IF(linkedPage!G8=0,"",linkedPage!G8)</f>
        <v>Med</v>
      </c>
      <c r="H8" s="10" t="str">
        <f>IF(linkedPage!H8=0,"",linkedPage!H8)</f>
        <v>Med</v>
      </c>
      <c r="I8" s="10" t="str">
        <f>IF(linkedPage!I8=0,"",linkedPage!I8)</f>
        <v>Med</v>
      </c>
      <c r="J8" s="10" t="str">
        <f>IF(linkedPage!J8=0,"",linkedPage!J8)</f>
        <v>Med</v>
      </c>
      <c r="K8" s="10" t="str">
        <f>IF(linkedPage!K8=0,"",linkedPage!K8)</f>
        <v>High</v>
      </c>
      <c r="L8" s="10" t="str">
        <f>IF(linkedPage!L8=0,"",linkedPage!L8)</f>
        <v>High</v>
      </c>
      <c r="M8" s="12" t="str">
        <f>IF(linkedPage!M8=0,"",linkedPage!M8)</f>
        <v/>
      </c>
      <c r="N8" t="str">
        <f>IF(linkedPage!N8=0,"",linkedPage!N8)</f>
        <v/>
      </c>
      <c r="O8" s="12" t="str">
        <f>IF(linkedPage!O8=0,"",linkedPage!O8)</f>
        <v/>
      </c>
    </row>
    <row r="9" spans="2:19" s="12" customFormat="1" x14ac:dyDescent="0.25">
      <c r="B9" s="43">
        <f>IF(linkedPage!B9=0,"",linkedPage!B9)</f>
        <v>6</v>
      </c>
      <c r="C9" s="10" t="str">
        <f>IF(linkedPage!C9=0,"",linkedPage!C9)</f>
        <v>Low</v>
      </c>
      <c r="D9" s="10" t="str">
        <f>IF(linkedPage!D9=0,"",linkedPage!D9)</f>
        <v>Low</v>
      </c>
      <c r="E9" s="10" t="str">
        <f>IF(linkedPage!E9=0,"",linkedPage!E9)</f>
        <v>Low</v>
      </c>
      <c r="F9" s="10" t="str">
        <f>IF(linkedPage!F9=0,"",linkedPage!F9)</f>
        <v>Low</v>
      </c>
      <c r="G9" s="10" t="str">
        <f>IF(linkedPage!G9=0,"",linkedPage!G9)</f>
        <v>Low</v>
      </c>
      <c r="H9" s="10" t="str">
        <f>IF(linkedPage!H9=0,"",linkedPage!H9)</f>
        <v>Med</v>
      </c>
      <c r="I9" s="10" t="str">
        <f>IF(linkedPage!I9=0,"",linkedPage!I9)</f>
        <v>Med</v>
      </c>
      <c r="J9" s="10" t="str">
        <f>IF(linkedPage!J9=0,"",linkedPage!J9)</f>
        <v>Med</v>
      </c>
      <c r="K9" s="10" t="str">
        <f>IF(linkedPage!K9=0,"",linkedPage!K9)</f>
        <v>Med</v>
      </c>
      <c r="L9" s="10" t="str">
        <f>IF(linkedPage!L9=0,"",linkedPage!L9)</f>
        <v>High</v>
      </c>
      <c r="M9" s="12" t="str">
        <f>IF(linkedPage!M9=0,"",linkedPage!M9)</f>
        <v/>
      </c>
      <c r="N9" t="str">
        <f>IF(linkedPage!N9=0,"",linkedPage!N9)</f>
        <v/>
      </c>
      <c r="O9" s="12" t="str">
        <f>IF(linkedPage!O9=0,"",linkedPage!O9)</f>
        <v/>
      </c>
    </row>
    <row r="10" spans="2:19" s="12" customFormat="1" x14ac:dyDescent="0.25">
      <c r="B10" s="43">
        <f>IF(linkedPage!B10=0,"",linkedPage!B10)</f>
        <v>5</v>
      </c>
      <c r="C10" s="10" t="str">
        <f>IF(linkedPage!C10=0,"",linkedPage!C10)</f>
        <v>Low</v>
      </c>
      <c r="D10" s="10" t="str">
        <f>IF(linkedPage!D10=0,"",linkedPage!D10)</f>
        <v>Low</v>
      </c>
      <c r="E10" s="10" t="str">
        <f>IF(linkedPage!E10=0,"",linkedPage!E10)</f>
        <v>Low</v>
      </c>
      <c r="F10" s="10" t="str">
        <f>IF(linkedPage!F10=0,"",linkedPage!F10)</f>
        <v>Low</v>
      </c>
      <c r="G10" s="10" t="str">
        <f>IF(linkedPage!G10=0,"",linkedPage!G10)</f>
        <v>Low</v>
      </c>
      <c r="H10" s="10" t="str">
        <f>IF(linkedPage!H10=0,"",linkedPage!H10)</f>
        <v>Low</v>
      </c>
      <c r="I10" s="10" t="str">
        <f>IF(linkedPage!I10=0,"",linkedPage!I10)</f>
        <v>Med</v>
      </c>
      <c r="J10" s="10" t="str">
        <f>IF(linkedPage!J10=0,"",linkedPage!J10)</f>
        <v>Med</v>
      </c>
      <c r="K10" s="10" t="str">
        <f>IF(linkedPage!K10=0,"",linkedPage!K10)</f>
        <v>Med</v>
      </c>
      <c r="L10" s="10" t="str">
        <f>IF(linkedPage!L10=0,"",linkedPage!L10)</f>
        <v>Med</v>
      </c>
      <c r="M10" s="12" t="str">
        <f>IF(linkedPage!M10=0,"",linkedPage!M10)</f>
        <v/>
      </c>
      <c r="N10" s="12" t="str">
        <f>IF(linkedPage!N10=0,"",linkedPage!N10)</f>
        <v/>
      </c>
      <c r="O10" s="12" t="str">
        <f>IF(linkedPage!O10=0,"",linkedPage!O10)</f>
        <v/>
      </c>
    </row>
    <row r="11" spans="2:19" s="12" customFormat="1" x14ac:dyDescent="0.25">
      <c r="B11" s="43">
        <f>IF(linkedPage!B11=0,"",linkedPage!B11)</f>
        <v>4</v>
      </c>
      <c r="C11" s="10" t="str">
        <f>IF(linkedPage!C11=0,"",linkedPage!C11)</f>
        <v>Low</v>
      </c>
      <c r="D11" s="10" t="str">
        <f>IF(linkedPage!D11=0,"",linkedPage!D11)</f>
        <v>Low</v>
      </c>
      <c r="E11" s="10" t="str">
        <f>IF(linkedPage!E11=0,"",linkedPage!E11)</f>
        <v>Low</v>
      </c>
      <c r="F11" s="10" t="str">
        <f>IF(linkedPage!F11=0,"",linkedPage!F11)</f>
        <v>Low</v>
      </c>
      <c r="G11" s="10" t="str">
        <f>IF(linkedPage!G11=0,"",linkedPage!G11)</f>
        <v>Low</v>
      </c>
      <c r="H11" s="10" t="str">
        <f>IF(linkedPage!H11=0,"",linkedPage!H11)</f>
        <v>Low</v>
      </c>
      <c r="I11" s="10" t="str">
        <f>IF(linkedPage!I11=0,"",linkedPage!I11)</f>
        <v>Low</v>
      </c>
      <c r="J11" s="10" t="str">
        <f>IF(linkedPage!J11=0,"",linkedPage!J11)</f>
        <v>Med</v>
      </c>
      <c r="K11" s="10" t="str">
        <f>IF(linkedPage!K11=0,"",linkedPage!K11)</f>
        <v>Med</v>
      </c>
      <c r="L11" s="10" t="str">
        <f>IF(linkedPage!L11=0,"",linkedPage!L11)</f>
        <v>Med</v>
      </c>
      <c r="M11" s="12" t="str">
        <f>IF(linkedPage!M11=0,"",linkedPage!M11)</f>
        <v/>
      </c>
      <c r="N11" s="29" t="str">
        <f>IF(linkedPage!N11=0,"",linkedPage!N11)</f>
        <v>Low</v>
      </c>
      <c r="O11" s="31" t="str">
        <f>IF(linkedPage!O11=0,"",linkedPage!O11)</f>
        <v>Tolerable, no engineer action required</v>
      </c>
    </row>
    <row r="12" spans="2:19" s="12" customFormat="1" x14ac:dyDescent="0.25">
      <c r="B12" s="43">
        <f>IF(linkedPage!B12=0,"",linkedPage!B12)</f>
        <v>3</v>
      </c>
      <c r="C12" s="10" t="str">
        <f>IF(linkedPage!C12=0,"",linkedPage!C12)</f>
        <v>Low</v>
      </c>
      <c r="D12" s="10" t="str">
        <f>IF(linkedPage!D12=0,"",linkedPage!D12)</f>
        <v>Low</v>
      </c>
      <c r="E12" s="10" t="str">
        <f>IF(linkedPage!E12=0,"",linkedPage!E12)</f>
        <v>Low</v>
      </c>
      <c r="F12" s="10" t="str">
        <f>IF(linkedPage!F12=0,"",linkedPage!F12)</f>
        <v>Low</v>
      </c>
      <c r="G12" s="10" t="str">
        <f>IF(linkedPage!G12=0,"",linkedPage!G12)</f>
        <v>Low</v>
      </c>
      <c r="H12" s="10" t="str">
        <f>IF(linkedPage!H12=0,"",linkedPage!H12)</f>
        <v>Low</v>
      </c>
      <c r="I12" s="10" t="str">
        <f>IF(linkedPage!I12=0,"",linkedPage!I12)</f>
        <v>Low</v>
      </c>
      <c r="J12" s="10" t="str">
        <f>IF(linkedPage!J12=0,"",linkedPage!J12)</f>
        <v>Low</v>
      </c>
      <c r="K12" s="10" t="str">
        <f>IF(linkedPage!K12=0,"",linkedPage!K12)</f>
        <v>Med</v>
      </c>
      <c r="L12" s="10" t="str">
        <f>IF(linkedPage!L12=0,"",linkedPage!L12)</f>
        <v>Med</v>
      </c>
      <c r="M12" s="12" t="str">
        <f>IF(linkedPage!M12=0,"",linkedPage!M12)</f>
        <v/>
      </c>
      <c r="N12" s="27" t="str">
        <f>IF(linkedPage!N12=0,"",linkedPage!N12)</f>
        <v>Med</v>
      </c>
      <c r="O12" s="31" t="str">
        <f>IF(linkedPage!O12=0,"",linkedPage!O12)</f>
        <v>Undesirable, consider engineer actions to mitigate risk</v>
      </c>
    </row>
    <row r="13" spans="2:19" s="12" customFormat="1" x14ac:dyDescent="0.25">
      <c r="B13" s="43">
        <f>IF(linkedPage!B13=0,"",linkedPage!B13)</f>
        <v>2</v>
      </c>
      <c r="C13" s="10" t="str">
        <f>IF(linkedPage!C13=0,"",linkedPage!C13)</f>
        <v>Low</v>
      </c>
      <c r="D13" s="10" t="str">
        <f>IF(linkedPage!D13=0,"",linkedPage!D13)</f>
        <v>Low</v>
      </c>
      <c r="E13" s="10" t="str">
        <f>IF(linkedPage!E13=0,"",linkedPage!E13)</f>
        <v>Low</v>
      </c>
      <c r="F13" s="10" t="str">
        <f>IF(linkedPage!F13=0,"",linkedPage!F13)</f>
        <v>Low</v>
      </c>
      <c r="G13" s="10" t="str">
        <f>IF(linkedPage!G13=0,"",linkedPage!G13)</f>
        <v>Low</v>
      </c>
      <c r="H13" s="10" t="str">
        <f>IF(linkedPage!H13=0,"",linkedPage!H13)</f>
        <v>Low</v>
      </c>
      <c r="I13" s="10" t="str">
        <f>IF(linkedPage!I13=0,"",linkedPage!I13)</f>
        <v>Low</v>
      </c>
      <c r="J13" s="10" t="str">
        <f>IF(linkedPage!J13=0,"",linkedPage!J13)</f>
        <v>Low</v>
      </c>
      <c r="K13" s="10" t="str">
        <f>IF(linkedPage!K13=0,"",linkedPage!K13)</f>
        <v>Low</v>
      </c>
      <c r="L13" s="10" t="str">
        <f>IF(linkedPage!L13=0,"",linkedPage!L13)</f>
        <v>Med</v>
      </c>
      <c r="M13" s="12" t="str">
        <f>IF(linkedPage!M13=0,"",linkedPage!M13)</f>
        <v/>
      </c>
      <c r="N13" s="30" t="str">
        <f>IF(linkedPage!N13=0,"",linkedPage!N13)</f>
        <v>High</v>
      </c>
      <c r="O13" s="31" t="str">
        <f>IF(linkedPage!O13=0,"",linkedPage!O13)</f>
        <v>Intolerable, engineering action required</v>
      </c>
    </row>
    <row r="14" spans="2:19" s="12" customFormat="1" x14ac:dyDescent="0.25">
      <c r="B14" s="43">
        <f>IF(linkedPage!B14=0,"",linkedPage!B14)</f>
        <v>1</v>
      </c>
      <c r="C14" s="10" t="str">
        <f>IF(linkedPage!C14=0,"",linkedPage!C14)</f>
        <v>Low</v>
      </c>
      <c r="D14" s="10" t="str">
        <f>IF(linkedPage!D14=0,"",linkedPage!D14)</f>
        <v>Low</v>
      </c>
      <c r="E14" s="10" t="str">
        <f>IF(linkedPage!E14=0,"",linkedPage!E14)</f>
        <v>Low</v>
      </c>
      <c r="F14" s="10" t="str">
        <f>IF(linkedPage!F14=0,"",linkedPage!F14)</f>
        <v>Low</v>
      </c>
      <c r="G14" s="10" t="str">
        <f>IF(linkedPage!G14=0,"",linkedPage!G14)</f>
        <v>Low</v>
      </c>
      <c r="H14" s="10" t="str">
        <f>IF(linkedPage!H14=0,"",linkedPage!H14)</f>
        <v>Low</v>
      </c>
      <c r="I14" s="10" t="str">
        <f>IF(linkedPage!I14=0,"",linkedPage!I14)</f>
        <v>Low</v>
      </c>
      <c r="J14" s="10" t="str">
        <f>IF(linkedPage!J14=0,"",linkedPage!J14)</f>
        <v>Low</v>
      </c>
      <c r="K14" s="10" t="str">
        <f>IF(linkedPage!K14=0,"",linkedPage!K14)</f>
        <v>Low</v>
      </c>
      <c r="L14" s="10" t="str">
        <f>IF(linkedPage!L14=0,"",linkedPage!L14)</f>
        <v>Low</v>
      </c>
      <c r="M14" s="12" t="str">
        <f>IF(linkedPage!M14=0,"",linkedPage!M14)</f>
        <v/>
      </c>
      <c r="N14" t="str">
        <f>IF(linkedPage!N14=0,"",linkedPage!N14)</f>
        <v/>
      </c>
      <c r="O14" s="12" t="str">
        <f>IF(linkedPage!O14=0,"",linkedPage!O14)</f>
        <v/>
      </c>
    </row>
    <row r="16" spans="2:19" ht="19.5" thickBot="1" x14ac:dyDescent="0.35">
      <c r="B16" s="55" t="str">
        <f>IF(linkedPage!B16=0,"",linkedPage!B16)</f>
        <v>Occurrence</v>
      </c>
      <c r="C16" s="56"/>
      <c r="D16" s="56"/>
      <c r="E16" s="56"/>
      <c r="F16" s="56"/>
      <c r="H16" s="55" t="str">
        <f>IF(linkedPage!H16=0,"",linkedPage!H16)</f>
        <v>Severity</v>
      </c>
      <c r="I16" s="56"/>
      <c r="J16" s="56"/>
      <c r="K16" s="56"/>
      <c r="L16" s="56"/>
      <c r="M16" s="56"/>
      <c r="N16" s="56"/>
      <c r="O16" s="56"/>
      <c r="P16" s="56"/>
      <c r="Q16" s="56"/>
      <c r="R16" s="39"/>
      <c r="S16" s="39"/>
    </row>
    <row r="17" spans="1:23" ht="57" thickBot="1" x14ac:dyDescent="0.35">
      <c r="B17" s="57" t="str">
        <f>IF(linkedPage!B17=0,"",linkedPage!B17)</f>
        <v>Rating</v>
      </c>
      <c r="C17" s="169" t="str">
        <f>IF(linkedPage!C17=0,"",linkedPage!C17)</f>
        <v>Occurrence</v>
      </c>
      <c r="D17" s="170" t="str">
        <f>IF(linkedPage!D17=0,"",linkedPage!D17)</f>
        <v/>
      </c>
      <c r="E17" s="57" t="str">
        <f>IF(linkedPage!E17=0,"",linkedPage!E17)</f>
        <v>Annual Failure Rate</v>
      </c>
      <c r="F17" s="58" t="str">
        <f>IF(linkedPage!F17=0,"",linkedPage!F17)</f>
        <v>Return Period [years]</v>
      </c>
      <c r="G17" s="23"/>
      <c r="H17" s="59" t="str">
        <f>IF(linkedPage!H17=0,"",linkedPage!H17)</f>
        <v>Rating</v>
      </c>
      <c r="I17" s="60" t="str">
        <f>IF(linkedPage!I17=0,"",linkedPage!I17)</f>
        <v>Severity</v>
      </c>
      <c r="J17" s="175" t="str">
        <f>IF(linkedPage!J17=0,"",linkedPage!J17)</f>
        <v>Human Safety</v>
      </c>
      <c r="K17" s="168" t="str">
        <f>IF(linkedPage!K17=0,"",linkedPage!K17)</f>
        <v/>
      </c>
      <c r="L17" s="175" t="str">
        <f>IF(linkedPage!L17=0,"",linkedPage!L17)</f>
        <v>Environment</v>
      </c>
      <c r="M17" s="176" t="str">
        <f>IF(linkedPage!M17=0,"",linkedPage!M17)</f>
        <v/>
      </c>
      <c r="N17" s="167" t="str">
        <f>IF(linkedPage!N17=0,"",linkedPage!N17)</f>
        <v>WEC Operation</v>
      </c>
      <c r="O17" s="168" t="str">
        <f>IF(linkedPage!O17=0,"",linkedPage!O17)</f>
        <v/>
      </c>
      <c r="P17" s="171" t="str">
        <f>IF(linkedPage!P17=0,"",linkedPage!P17)</f>
        <v xml:space="preserve">Assets </v>
      </c>
      <c r="Q17" s="172" t="str">
        <f>IF(linkedPage!Q17=0,"",linkedPage!Q17)</f>
        <v/>
      </c>
      <c r="R17" s="40"/>
      <c r="S17" s="39"/>
    </row>
    <row r="18" spans="1:23" ht="42.75" customHeight="1" x14ac:dyDescent="0.25">
      <c r="A18" s="12"/>
      <c r="B18" s="26">
        <f>IF(linkedPage!B18=0,"",linkedPage!B18)</f>
        <v>1</v>
      </c>
      <c r="C18" s="179" t="str">
        <f>IF(linkedPage!C18=0,"",linkedPage!C18)</f>
        <v>Exceptionally unlikely to occur</v>
      </c>
      <c r="D18" s="180" t="str">
        <f>IF(linkedPage!D18=0,"",linkedPage!D18)</f>
        <v/>
      </c>
      <c r="E18" s="44">
        <f>IF(linkedPage!E18=0,"",linkedPage!E18)</f>
        <v>1.0000000000000001E-5</v>
      </c>
      <c r="F18" s="52">
        <f>IF(linkedPage!F18=0,"",linkedPage!F18)</f>
        <v>100000</v>
      </c>
      <c r="G18" s="23"/>
      <c r="H18" s="38">
        <f>IF(linkedPage!H18=0,"",linkedPage!H18)</f>
        <v>1</v>
      </c>
      <c r="I18" s="36" t="str">
        <f>IF(linkedPage!I18=0,"",linkedPage!I18)</f>
        <v>Insignificant</v>
      </c>
      <c r="J18" s="155" t="str">
        <f>IF(linkedPage!J18=0,"",linkedPage!J18)</f>
        <v>Negligible injury, effect on health (e.g. band aid)</v>
      </c>
      <c r="K18" s="174" t="str">
        <f>IF(linkedPage!K18=0,"",linkedPage!K18)</f>
        <v/>
      </c>
      <c r="L18" s="155" t="str">
        <f>IF(linkedPage!L18=0,"",linkedPage!L18)</f>
        <v>Negligible pollution or no effect on environment</v>
      </c>
      <c r="M18" s="156" t="str">
        <f>IF(linkedPage!M18=0,"",linkedPage!M18)</f>
        <v/>
      </c>
      <c r="N18" s="173" t="str">
        <f>IF(linkedPage!N18=0,"",linkedPage!N18)</f>
        <v>Negligible effect on performance</v>
      </c>
      <c r="O18" s="174" t="str">
        <f>IF(linkedPage!O18=0,"",linkedPage!O18)</f>
        <v/>
      </c>
      <c r="P18" s="155" t="str">
        <f>IF(linkedPage!P18=0,"",linkedPage!P18)</f>
        <v>Negligible</v>
      </c>
      <c r="Q18" s="156" t="str">
        <f>IF(linkedPage!Q18=0,"",linkedPage!Q18)</f>
        <v/>
      </c>
      <c r="R18" s="41"/>
      <c r="S18" s="39"/>
      <c r="U18" s="12"/>
    </row>
    <row r="19" spans="1:23" ht="42.75" customHeight="1" x14ac:dyDescent="0.25">
      <c r="A19" s="12"/>
      <c r="B19" s="24">
        <f>IF(linkedPage!B19=0,"",linkedPage!B19)</f>
        <v>2</v>
      </c>
      <c r="C19" s="161" t="str">
        <f>IF(linkedPage!C19=0,"",linkedPage!C19)</f>
        <v/>
      </c>
      <c r="D19" s="162" t="str">
        <f>IF(linkedPage!D19=0,"",linkedPage!D19)</f>
        <v/>
      </c>
      <c r="E19" s="45">
        <f>IF(linkedPage!E19=0,"",linkedPage!E19)</f>
        <v>3.1622776601683789E-5</v>
      </c>
      <c r="F19" s="53">
        <f>IF(linkedPage!F19=0,"",linkedPage!F19)</f>
        <v>31600</v>
      </c>
      <c r="G19" s="23"/>
      <c r="H19" s="24">
        <f>IF(linkedPage!H19=0,"",linkedPage!H19)</f>
        <v>2</v>
      </c>
      <c r="I19" s="37" t="str">
        <f>IF(linkedPage!I19=0,"",linkedPage!I19)</f>
        <v/>
      </c>
      <c r="J19" s="157" t="str">
        <f>IF(linkedPage!J19=0,"",linkedPage!J19)</f>
        <v/>
      </c>
      <c r="K19" s="152" t="str">
        <f>IF(linkedPage!K19=0,"",linkedPage!K19)</f>
        <v/>
      </c>
      <c r="L19" s="157" t="str">
        <f>IF(linkedPage!L19=0,"",linkedPage!L19)</f>
        <v/>
      </c>
      <c r="M19" s="158" t="str">
        <f>IF(linkedPage!M19=0,"",linkedPage!M19)</f>
        <v/>
      </c>
      <c r="N19" s="151" t="str">
        <f>IF(linkedPage!N19=0,"",linkedPage!N19)</f>
        <v/>
      </c>
      <c r="O19" s="152" t="str">
        <f>IF(linkedPage!O19=0,"",linkedPage!O19)</f>
        <v/>
      </c>
      <c r="P19" s="157" t="str">
        <f>IF(linkedPage!P19=0,"",linkedPage!P19)</f>
        <v>[1.5k USD]</v>
      </c>
      <c r="Q19" s="158" t="str">
        <f>IF(linkedPage!Q19=0,"",linkedPage!Q19)</f>
        <v/>
      </c>
      <c r="R19" s="41"/>
      <c r="S19" s="39"/>
    </row>
    <row r="20" spans="1:23" ht="42.75" customHeight="1" x14ac:dyDescent="0.25">
      <c r="A20" s="12"/>
      <c r="B20" s="24">
        <f>IF(linkedPage!B20=0,"",linkedPage!B20)</f>
        <v>3</v>
      </c>
      <c r="C20" s="161" t="str">
        <f>IF(linkedPage!C20=0,"",linkedPage!C20)</f>
        <v>Extremely unlikely to occur</v>
      </c>
      <c r="D20" s="162" t="str">
        <f>IF(linkedPage!D20=0,"",linkedPage!D20)</f>
        <v/>
      </c>
      <c r="E20" s="46">
        <f>IF(linkedPage!E20=0,"",linkedPage!E20)</f>
        <v>1E-4</v>
      </c>
      <c r="F20" s="53">
        <f>IF(linkedPage!F20=0,"",linkedPage!F20)</f>
        <v>10000</v>
      </c>
      <c r="G20" s="23"/>
      <c r="H20" s="24">
        <f>IF(linkedPage!H20=0,"",linkedPage!H20)</f>
        <v>3</v>
      </c>
      <c r="I20" s="37" t="str">
        <f>IF(linkedPage!I20=0,"",linkedPage!I20)</f>
        <v>Minor</v>
      </c>
      <c r="J20" s="157" t="str">
        <f>IF(linkedPage!J20=0,"",linkedPage!J20)</f>
        <v>Minor injuries, health effects (e.g. stitches)</v>
      </c>
      <c r="K20" s="152" t="str">
        <f>IF(linkedPage!K20=0,"",linkedPage!K20)</f>
        <v/>
      </c>
      <c r="L20" s="157" t="str">
        <f>IF(linkedPage!L20=0,"",linkedPage!L20)</f>
        <v>Minor pollution / slight effect on environment (min disruption on marine life)</v>
      </c>
      <c r="M20" s="158" t="str">
        <f>IF(linkedPage!M20=0,"",linkedPage!M20)</f>
        <v/>
      </c>
      <c r="N20" s="151" t="str">
        <f>IF(linkedPage!N20=0,"",linkedPage!N20)</f>
        <v>Minor system degradation</v>
      </c>
      <c r="O20" s="152" t="str">
        <f>IF(linkedPage!O20=0,"",linkedPage!O20)</f>
        <v/>
      </c>
      <c r="P20" s="157" t="str">
        <f>IF(linkedPage!P20=0,"",linkedPage!P20)</f>
        <v>Repairable in-situ, at next maintenance interval 
[3k USD]</v>
      </c>
      <c r="Q20" s="158" t="str">
        <f>IF(linkedPage!Q20=0,"",linkedPage!Q20)</f>
        <v/>
      </c>
      <c r="R20" s="41"/>
      <c r="S20" s="39"/>
      <c r="U20" s="12"/>
    </row>
    <row r="21" spans="1:23" ht="42.75" customHeight="1" x14ac:dyDescent="0.25">
      <c r="A21" s="12"/>
      <c r="B21" s="24">
        <f>IF(linkedPage!B21=0,"",linkedPage!B21)</f>
        <v>4</v>
      </c>
      <c r="C21" s="161" t="str">
        <f>IF(linkedPage!C21=0,"",linkedPage!C21)</f>
        <v/>
      </c>
      <c r="D21" s="162" t="str">
        <f>IF(linkedPage!D21=0,"",linkedPage!D21)</f>
        <v/>
      </c>
      <c r="E21" s="46">
        <f>IF(linkedPage!E21=0,"",linkedPage!E21)</f>
        <v>3.1622776601683789E-4</v>
      </c>
      <c r="F21" s="53">
        <f>IF(linkedPage!F21=0,"",linkedPage!F21)</f>
        <v>3160</v>
      </c>
      <c r="G21" s="23"/>
      <c r="H21" s="24">
        <f>IF(linkedPage!H21=0,"",linkedPage!H21)</f>
        <v>4</v>
      </c>
      <c r="I21" s="37" t="str">
        <f>IF(linkedPage!I21=0,"",linkedPage!I21)</f>
        <v/>
      </c>
      <c r="J21" s="157" t="str">
        <f>IF(linkedPage!J21=0,"",linkedPage!J21)</f>
        <v>Moderate injuries and/or health effects (e.g. broken bone)</v>
      </c>
      <c r="K21" s="152" t="str">
        <f>IF(linkedPage!K21=0,"",linkedPage!K21)</f>
        <v/>
      </c>
      <c r="L21" s="157" t="str">
        <f>IF(linkedPage!L21=0,"",linkedPage!L21)</f>
        <v/>
      </c>
      <c r="M21" s="158" t="str">
        <f>IF(linkedPage!M21=0,"",linkedPage!M21)</f>
        <v/>
      </c>
      <c r="N21" s="151" t="str">
        <f>IF(linkedPage!N21=0,"",linkedPage!N21)</f>
        <v>Moderate system degradation (e.g. loss of function, repairable in-situ)</v>
      </c>
      <c r="O21" s="152" t="str">
        <f>IF(linkedPage!O21=0,"",linkedPage!O21)</f>
        <v/>
      </c>
      <c r="P21" s="157" t="str">
        <f>IF(linkedPage!P21=0,"",linkedPage!P21)</f>
        <v>Repairable in-situ, outside maintenance interval 
(1 day) [5k USD]</v>
      </c>
      <c r="Q21" s="158" t="str">
        <f>IF(linkedPage!Q21=0,"",linkedPage!Q21)</f>
        <v/>
      </c>
      <c r="R21" s="41"/>
      <c r="S21" s="39"/>
      <c r="U21" s="12"/>
    </row>
    <row r="22" spans="1:23" ht="42.75" customHeight="1" x14ac:dyDescent="0.25">
      <c r="A22" s="12"/>
      <c r="B22" s="24">
        <f>IF(linkedPage!B22=0,"",linkedPage!B22)</f>
        <v>5</v>
      </c>
      <c r="C22" s="161" t="str">
        <f>IF(linkedPage!C22=0,"",linkedPage!C22)</f>
        <v>Very unlikely to occur</v>
      </c>
      <c r="D22" s="162" t="str">
        <f>IF(linkedPage!D22=0,"",linkedPage!D22)</f>
        <v/>
      </c>
      <c r="E22" s="47">
        <f>IF(linkedPage!E22=0,"",linkedPage!E22)</f>
        <v>1E-3</v>
      </c>
      <c r="F22" s="53">
        <f>IF(linkedPage!F22=0,"",linkedPage!F22)</f>
        <v>1000</v>
      </c>
      <c r="G22" s="23"/>
      <c r="H22" s="24">
        <f>IF(linkedPage!H22=0,"",linkedPage!H22)</f>
        <v>5</v>
      </c>
      <c r="I22" s="37" t="str">
        <f>IF(linkedPage!I22=0,"",linkedPage!I22)</f>
        <v>Major</v>
      </c>
      <c r="J22" s="157" t="str">
        <f>IF(linkedPage!J22=0,"",linkedPage!J22)</f>
        <v/>
      </c>
      <c r="K22" s="152" t="str">
        <f>IF(linkedPage!K22=0,"",linkedPage!K22)</f>
        <v/>
      </c>
      <c r="L22" s="157" t="str">
        <f>IF(linkedPage!L22=0,"",linkedPage!L22)</f>
        <v>Limited levels of pollution, manageable / moderate effect on environment</v>
      </c>
      <c r="M22" s="158" t="str">
        <f>IF(linkedPage!M22=0,"",linkedPage!M22)</f>
        <v/>
      </c>
      <c r="N22" s="151" t="str">
        <f>IF(linkedPage!N22=0,"",linkedPage!N22)</f>
        <v/>
      </c>
      <c r="O22" s="152" t="str">
        <f>IF(linkedPage!O22=0,"",linkedPage!O22)</f>
        <v/>
      </c>
      <c r="P22" s="157" t="str">
        <f>IF(linkedPage!P22=0,"",linkedPage!P22)</f>
        <v>Repairable in-situ, outside maintenance interval 
(1 week) [15k USD]</v>
      </c>
      <c r="Q22" s="158" t="str">
        <f>IF(linkedPage!Q22=0,"",linkedPage!Q22)</f>
        <v/>
      </c>
      <c r="R22" s="41"/>
      <c r="S22" s="39"/>
      <c r="T22" s="12"/>
      <c r="U22" s="12"/>
    </row>
    <row r="23" spans="1:23" ht="42.75" customHeight="1" x14ac:dyDescent="0.25">
      <c r="A23" s="12"/>
      <c r="B23" s="24">
        <f>IF(linkedPage!B23=0,"",linkedPage!B23)</f>
        <v>6</v>
      </c>
      <c r="C23" s="161" t="str">
        <f>IF(linkedPage!C23=0,"",linkedPage!C23)</f>
        <v/>
      </c>
      <c r="D23" s="162" t="str">
        <f>IF(linkedPage!D23=0,"",linkedPage!D23)</f>
        <v/>
      </c>
      <c r="E23" s="47">
        <f>IF(linkedPage!E23=0,"",linkedPage!E23)</f>
        <v>3.162277660168379E-3</v>
      </c>
      <c r="F23" s="53">
        <f>IF(linkedPage!F23=0,"",linkedPage!F23)</f>
        <v>316</v>
      </c>
      <c r="G23" s="23"/>
      <c r="H23" s="24">
        <f>IF(linkedPage!H23=0,"",linkedPage!H23)</f>
        <v>6</v>
      </c>
      <c r="I23" s="37" t="str">
        <f>IF(linkedPage!I23=0,"",linkedPage!I23)</f>
        <v/>
      </c>
      <c r="J23" s="157" t="str">
        <f>IF(linkedPage!J23=0,"",linkedPage!J23)</f>
        <v/>
      </c>
      <c r="K23" s="152" t="str">
        <f>IF(linkedPage!K23=0,"",linkedPage!K23)</f>
        <v/>
      </c>
      <c r="L23" s="157" t="str">
        <f>IF(linkedPage!L23=0,"",linkedPage!L23)</f>
        <v/>
      </c>
      <c r="M23" s="158" t="str">
        <f>IF(linkedPage!M23=0,"",linkedPage!M23)</f>
        <v/>
      </c>
      <c r="N23" s="151" t="str">
        <f>IF(linkedPage!N23=0,"",linkedPage!N23)</f>
        <v>Major system degradation or loss of operation for 1 month</v>
      </c>
      <c r="O23" s="152" t="str">
        <f>IF(linkedPage!O23=0,"",linkedPage!O23)</f>
        <v/>
      </c>
      <c r="P23" s="157" t="str">
        <f>IF(linkedPage!P23=0,"",linkedPage!P23)</f>
        <v>[25k USD]</v>
      </c>
      <c r="Q23" s="158" t="str">
        <f>IF(linkedPage!Q23=0,"",linkedPage!Q23)</f>
        <v/>
      </c>
      <c r="R23" s="41"/>
      <c r="S23" s="41"/>
      <c r="T23" s="12"/>
      <c r="U23" s="12"/>
    </row>
    <row r="24" spans="1:23" ht="42.75" customHeight="1" x14ac:dyDescent="0.25">
      <c r="B24" s="24">
        <f>IF(linkedPage!B24=0,"",linkedPage!B24)</f>
        <v>7</v>
      </c>
      <c r="C24" s="161" t="str">
        <f>IF(linkedPage!C24=0,"",linkedPage!C24)</f>
        <v>Rarely expected to occur</v>
      </c>
      <c r="D24" s="162" t="str">
        <f>IF(linkedPage!D24=0,"",linkedPage!D24)</f>
        <v/>
      </c>
      <c r="E24" s="48">
        <f>IF(linkedPage!E24=0,"",linkedPage!E24)</f>
        <v>0.01</v>
      </c>
      <c r="F24" s="53">
        <f>IF(linkedPage!F24=0,"",linkedPage!F24)</f>
        <v>100</v>
      </c>
      <c r="G24" s="23"/>
      <c r="H24" s="24">
        <f>IF(linkedPage!H24=0,"",linkedPage!H24)</f>
        <v>7</v>
      </c>
      <c r="I24" s="37" t="str">
        <f>IF(linkedPage!I24=0,"",linkedPage!I24)</f>
        <v>Critical</v>
      </c>
      <c r="J24" s="157" t="str">
        <f>IF(linkedPage!J24=0,"",linkedPage!J24)</f>
        <v>Hospitalization (with full recovery)</v>
      </c>
      <c r="K24" s="152" t="str">
        <f>IF(linkedPage!K24=0,"",linkedPage!K24)</f>
        <v/>
      </c>
      <c r="L24" s="157" t="str">
        <f>IF(linkedPage!L24=0,"",linkedPage!L24)</f>
        <v>Moderate pollution (some clean-up costs) / Serious effect on environment</v>
      </c>
      <c r="M24" s="158" t="str">
        <f>IF(linkedPage!M24=0,"",linkedPage!M24)</f>
        <v/>
      </c>
      <c r="N24" s="151" t="str">
        <f>IF(linkedPage!N24=0,"",linkedPage!N24)</f>
        <v>Major system degradation or loss of operation for 3 months</v>
      </c>
      <c r="O24" s="152" t="str">
        <f>IF(linkedPage!O24=0,"",linkedPage!O24)</f>
        <v/>
      </c>
      <c r="P24" s="157" t="str">
        <f>IF(linkedPage!P24=0,"",linkedPage!P24)</f>
        <v>Dry dock required for repair
[50k USD]</v>
      </c>
      <c r="Q24" s="158" t="str">
        <f>IF(linkedPage!Q24=0,"",linkedPage!Q24)</f>
        <v/>
      </c>
      <c r="R24" s="41"/>
      <c r="S24" s="41"/>
      <c r="T24" s="12"/>
      <c r="U24" s="12"/>
    </row>
    <row r="25" spans="1:23" ht="42.75" customHeight="1" x14ac:dyDescent="0.25">
      <c r="B25" s="24">
        <f>IF(linkedPage!B25=0,"",linkedPage!B25)</f>
        <v>8</v>
      </c>
      <c r="C25" s="161" t="str">
        <f>IF(linkedPage!C25=0,"",linkedPage!C25)</f>
        <v/>
      </c>
      <c r="D25" s="162" t="str">
        <f>IF(linkedPage!D25=0,"",linkedPage!D25)</f>
        <v/>
      </c>
      <c r="E25" s="48">
        <f>IF(linkedPage!E25=0,"",linkedPage!E25)</f>
        <v>3.1622776601683791E-2</v>
      </c>
      <c r="F25" s="53">
        <f>IF(linkedPage!F25=0,"",linkedPage!F25)</f>
        <v>31.6</v>
      </c>
      <c r="G25" s="23"/>
      <c r="H25" s="24">
        <f>IF(linkedPage!H25=0,"",linkedPage!H25)</f>
        <v>8</v>
      </c>
      <c r="I25" s="37" t="str">
        <f>IF(linkedPage!I25=0,"",linkedPage!I25)</f>
        <v/>
      </c>
      <c r="J25" s="157" t="str">
        <f>IF(linkedPage!J25=0,"",linkedPage!J25)</f>
        <v/>
      </c>
      <c r="K25" s="152" t="str">
        <f>IF(linkedPage!K25=0,"",linkedPage!K25)</f>
        <v/>
      </c>
      <c r="L25" s="157" t="str">
        <f>IF(linkedPage!L25=0,"",linkedPage!L25)</f>
        <v/>
      </c>
      <c r="M25" s="158" t="str">
        <f>IF(linkedPage!M25=0,"",linkedPage!M25)</f>
        <v/>
      </c>
      <c r="N25" s="151" t="str">
        <f>IF(linkedPage!N25=0,"",linkedPage!N25)</f>
        <v>Critical system degradation or loss of operation for 6 months</v>
      </c>
      <c r="O25" s="152" t="str">
        <f>IF(linkedPage!O25=0,"",linkedPage!O25)</f>
        <v/>
      </c>
      <c r="P25" s="157" t="str">
        <f>IF(linkedPage!P25=0,"",linkedPage!P25)</f>
        <v>[150k USD]</v>
      </c>
      <c r="Q25" s="158" t="str">
        <f>IF(linkedPage!Q25=0,"",linkedPage!Q25)</f>
        <v/>
      </c>
      <c r="R25" s="41"/>
      <c r="S25" s="41"/>
      <c r="T25" s="12"/>
      <c r="U25" s="12"/>
    </row>
    <row r="26" spans="1:23" ht="42.75" customHeight="1" x14ac:dyDescent="0.25">
      <c r="B26" s="24">
        <f>IF(linkedPage!B26=0,"",linkedPage!B26)</f>
        <v>9</v>
      </c>
      <c r="C26" s="161" t="str">
        <f>IF(linkedPage!C26=0,"",linkedPage!C26)</f>
        <v>One or more during 20 yr lifetime</v>
      </c>
      <c r="D26" s="162" t="str">
        <f>IF(linkedPage!D26=0,"",linkedPage!D26)</f>
        <v/>
      </c>
      <c r="E26" s="49">
        <f>IF(linkedPage!E26=0,"",linkedPage!E26)</f>
        <v>0.1</v>
      </c>
      <c r="F26" s="53">
        <f>IF(linkedPage!F26=0,"",linkedPage!F26)</f>
        <v>10</v>
      </c>
      <c r="G26" s="23"/>
      <c r="H26" s="24">
        <f>IF(linkedPage!H26=0,"",linkedPage!H26)</f>
        <v>9</v>
      </c>
      <c r="I26" s="37" t="str">
        <f>IF(linkedPage!I26=0,"",linkedPage!I26)</f>
        <v>Catastrophic</v>
      </c>
      <c r="J26" s="157" t="str">
        <f>IF(linkedPage!J26=0,"",linkedPage!J26)</f>
        <v>Hospitalization (with lasting disabilities)</v>
      </c>
      <c r="K26" s="152" t="str">
        <f>IF(linkedPage!K26=0,"",linkedPage!K26)</f>
        <v/>
      </c>
      <c r="L26" s="157" t="str">
        <f>IF(linkedPage!L26=0,"",linkedPage!L26)</f>
        <v>Major pollution (significant clean-up costs) / disastrous effects on the environment</v>
      </c>
      <c r="M26" s="158" t="str">
        <f>IF(linkedPage!M26=0,"",linkedPage!M26)</f>
        <v/>
      </c>
      <c r="N26" s="151" t="str">
        <f>IF(linkedPage!N26=0,"",linkedPage!N26)</f>
        <v>Failure to generate power for remainder of project, complete failure</v>
      </c>
      <c r="O26" s="152" t="str">
        <f>IF(linkedPage!O26=0,"",linkedPage!O26)</f>
        <v/>
      </c>
      <c r="P26" s="157" t="str">
        <f>IF(linkedPage!P26=0,"",linkedPage!P26)</f>
        <v>Loss of device
[500k USD]</v>
      </c>
      <c r="Q26" s="158" t="str">
        <f>IF(linkedPage!Q26=0,"",linkedPage!Q26)</f>
        <v/>
      </c>
      <c r="R26" s="42"/>
      <c r="S26" s="42"/>
      <c r="T26" s="12"/>
      <c r="U26" s="12"/>
    </row>
    <row r="27" spans="1:23" ht="42.75" customHeight="1" thickBot="1" x14ac:dyDescent="0.3">
      <c r="A27" s="12"/>
      <c r="B27" s="25">
        <f>IF(linkedPage!B27=0,"",linkedPage!B27)</f>
        <v>10</v>
      </c>
      <c r="C27" s="163" t="str">
        <f>IF(linkedPage!C27=0,"",linkedPage!C27)</f>
        <v/>
      </c>
      <c r="D27" s="164" t="str">
        <f>IF(linkedPage!D27=0,"",linkedPage!D27)</f>
        <v/>
      </c>
      <c r="E27" s="50">
        <f>IF(linkedPage!E27=0,"",linkedPage!E27)</f>
        <v>0.31622776601683794</v>
      </c>
      <c r="F27" s="54">
        <f>IF(linkedPage!F27=0,"",linkedPage!F27)</f>
        <v>3.16</v>
      </c>
      <c r="G27" s="23"/>
      <c r="H27" s="25">
        <f>IF(linkedPage!H27=0,"",linkedPage!H27)</f>
        <v>10</v>
      </c>
      <c r="I27" s="51" t="str">
        <f>IF(linkedPage!I27=0,"",linkedPage!I27)</f>
        <v/>
      </c>
      <c r="J27" s="165" t="str">
        <f>IF(linkedPage!J27=0,"",linkedPage!J27)</f>
        <v>A fatality</v>
      </c>
      <c r="K27" s="166" t="str">
        <f>IF(linkedPage!K27=0,"",linkedPage!K27)</f>
        <v/>
      </c>
      <c r="L27" s="159" t="str">
        <f>IF(linkedPage!L27=0,"",linkedPage!L27)</f>
        <v/>
      </c>
      <c r="M27" s="160" t="str">
        <f>IF(linkedPage!M27=0,"",linkedPage!M27)</f>
        <v/>
      </c>
      <c r="N27" s="153" t="str">
        <f>IF(linkedPage!N27=0,"",linkedPage!N27)</f>
        <v/>
      </c>
      <c r="O27" s="154" t="str">
        <f>IF(linkedPage!O27=0,"",linkedPage!O27)</f>
        <v/>
      </c>
      <c r="P27" s="159" t="str">
        <f>IF(linkedPage!P27=0,"",linkedPage!P27)</f>
        <v/>
      </c>
      <c r="Q27" s="160" t="str">
        <f>IF(linkedPage!Q27=0,"",linkedPage!Q27)</f>
        <v/>
      </c>
      <c r="R27" s="42"/>
      <c r="S27" s="42"/>
    </row>
    <row r="28" spans="1:23" x14ac:dyDescent="0.25">
      <c r="R28" s="39"/>
      <c r="S28" s="39"/>
      <c r="T28" s="12"/>
      <c r="U28" s="12"/>
      <c r="V28" s="12"/>
      <c r="W28" s="12"/>
    </row>
    <row r="29" spans="1:23" ht="15" customHeight="1" x14ac:dyDescent="0.25">
      <c r="S29" s="12"/>
      <c r="T29" s="12"/>
      <c r="U29" s="12"/>
      <c r="V29" s="12"/>
      <c r="W29" s="12"/>
    </row>
    <row r="43" spans="2:26" x14ac:dyDescent="0.25">
      <c r="O43"/>
      <c r="X43" s="12"/>
      <c r="Z43" s="12"/>
    </row>
    <row r="44" spans="2:26" ht="15" customHeight="1" x14ac:dyDescent="0.25"/>
    <row r="45" spans="2:26" ht="15.75" x14ac:dyDescent="0.25"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2:26" ht="16.5" x14ac:dyDescent="0.35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22"/>
      <c r="N46" s="22"/>
    </row>
    <row r="47" spans="2:26" ht="16.5" x14ac:dyDescent="0.35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2"/>
      <c r="N47" s="22"/>
    </row>
    <row r="48" spans="2:26" ht="16.5" x14ac:dyDescent="0.35">
      <c r="B48" s="28"/>
      <c r="E48" s="12"/>
      <c r="F48" s="12"/>
      <c r="G48" s="12"/>
      <c r="H48" s="12"/>
      <c r="I48" s="12"/>
      <c r="J48" s="12"/>
      <c r="L48" s="12"/>
      <c r="M48" s="22"/>
      <c r="N48" s="22"/>
    </row>
    <row r="49" spans="2:14" ht="16.5" x14ac:dyDescent="0.35">
      <c r="B49" s="28"/>
      <c r="C49" s="12"/>
      <c r="E49" s="12"/>
      <c r="F49" s="12"/>
      <c r="G49" s="12"/>
      <c r="H49" s="12"/>
      <c r="I49" s="12"/>
      <c r="J49" s="12"/>
      <c r="L49" s="12"/>
      <c r="M49" s="32"/>
      <c r="N49" s="33"/>
    </row>
    <row r="50" spans="2:14" ht="16.5" x14ac:dyDescent="0.35">
      <c r="B50" s="28"/>
      <c r="C50" s="12"/>
      <c r="E50" s="12"/>
      <c r="F50" s="12"/>
      <c r="G50" s="12"/>
      <c r="H50" s="12"/>
      <c r="I50" s="12"/>
      <c r="J50" s="12"/>
      <c r="L50" s="12"/>
      <c r="M50" s="32"/>
      <c r="N50" s="33"/>
    </row>
    <row r="51" spans="2:14" x14ac:dyDescent="0.25">
      <c r="B51" s="28"/>
      <c r="C51" s="12"/>
      <c r="E51" s="12"/>
      <c r="F51" s="12"/>
      <c r="G51" s="12"/>
      <c r="H51" s="12"/>
      <c r="I51" s="12"/>
      <c r="J51" s="12"/>
      <c r="L51" s="12"/>
    </row>
    <row r="52" spans="2:14" x14ac:dyDescent="0.25">
      <c r="B52" s="28"/>
      <c r="C52" s="12"/>
      <c r="E52" s="12"/>
      <c r="F52" s="12"/>
      <c r="G52" s="12"/>
      <c r="H52" s="12"/>
      <c r="I52" s="12"/>
      <c r="J52" s="12"/>
      <c r="L52" s="12"/>
    </row>
    <row r="53" spans="2:14" x14ac:dyDescent="0.25">
      <c r="B53" s="28"/>
      <c r="C53" s="12"/>
      <c r="E53" s="12"/>
      <c r="F53" s="12"/>
      <c r="G53" s="12"/>
      <c r="H53" s="12"/>
      <c r="I53" s="12"/>
      <c r="J53" s="12"/>
      <c r="L53" s="12"/>
    </row>
    <row r="54" spans="2:14" x14ac:dyDescent="0.25">
      <c r="B54" s="28"/>
      <c r="C54" s="12"/>
      <c r="E54" s="12"/>
      <c r="F54" s="12"/>
      <c r="G54" s="12"/>
      <c r="H54" s="12"/>
      <c r="I54" s="12"/>
      <c r="J54" s="12"/>
      <c r="L54" s="12"/>
    </row>
    <row r="55" spans="2:14" x14ac:dyDescent="0.25">
      <c r="B55" s="28"/>
      <c r="C55" s="12"/>
      <c r="E55" s="12"/>
      <c r="F55" s="12"/>
      <c r="G55" s="12"/>
      <c r="H55" s="12"/>
      <c r="I55" s="12"/>
      <c r="J55" s="12"/>
      <c r="L55" s="12"/>
    </row>
    <row r="56" spans="2:14" x14ac:dyDescent="0.25">
      <c r="B56" s="28"/>
      <c r="C56" s="12"/>
      <c r="E56" s="12"/>
      <c r="F56" s="12"/>
      <c r="G56" s="12"/>
      <c r="H56" s="12"/>
      <c r="I56" s="12"/>
      <c r="J56" s="12"/>
      <c r="L56" s="12"/>
    </row>
    <row r="57" spans="2:14" x14ac:dyDescent="0.25">
      <c r="B57" s="28"/>
      <c r="C57" s="12"/>
      <c r="E57" s="12"/>
      <c r="F57" s="12"/>
      <c r="G57" s="12"/>
      <c r="H57" s="12"/>
      <c r="I57" s="12"/>
      <c r="J57" s="12"/>
      <c r="L57" s="12"/>
    </row>
  </sheetData>
  <mergeCells count="57">
    <mergeCell ref="C3:L3"/>
    <mergeCell ref="C2:L2"/>
    <mergeCell ref="L23:M23"/>
    <mergeCell ref="L24:M24"/>
    <mergeCell ref="L25:M25"/>
    <mergeCell ref="C18:D18"/>
    <mergeCell ref="C19:D19"/>
    <mergeCell ref="C20:D20"/>
    <mergeCell ref="J18:K18"/>
    <mergeCell ref="J19:K19"/>
    <mergeCell ref="L26:M26"/>
    <mergeCell ref="L27:M27"/>
    <mergeCell ref="J26:K26"/>
    <mergeCell ref="J17:K17"/>
    <mergeCell ref="L17:M17"/>
    <mergeCell ref="N17:O17"/>
    <mergeCell ref="C17:D17"/>
    <mergeCell ref="P17:Q17"/>
    <mergeCell ref="C24:D24"/>
    <mergeCell ref="C25:D25"/>
    <mergeCell ref="L18:M18"/>
    <mergeCell ref="L19:M19"/>
    <mergeCell ref="L20:M20"/>
    <mergeCell ref="L21:M21"/>
    <mergeCell ref="L22:M22"/>
    <mergeCell ref="N18:O18"/>
    <mergeCell ref="N19:O19"/>
    <mergeCell ref="N20:O20"/>
    <mergeCell ref="N21:O21"/>
    <mergeCell ref="N22:O22"/>
    <mergeCell ref="N23:O23"/>
    <mergeCell ref="C26:D26"/>
    <mergeCell ref="C27:D27"/>
    <mergeCell ref="J20:K20"/>
    <mergeCell ref="J21:K21"/>
    <mergeCell ref="J22:K22"/>
    <mergeCell ref="J23:K23"/>
    <mergeCell ref="J24:K24"/>
    <mergeCell ref="J25:K25"/>
    <mergeCell ref="J27:K27"/>
    <mergeCell ref="C21:D21"/>
    <mergeCell ref="C22:D22"/>
    <mergeCell ref="C23:D23"/>
    <mergeCell ref="N24:O24"/>
    <mergeCell ref="N25:O25"/>
    <mergeCell ref="N26:O26"/>
    <mergeCell ref="N27:O2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</mergeCells>
  <conditionalFormatting sqref="S28:W2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L57 C5:L14">
    <cfRule type="cellIs" dxfId="2" priority="24" operator="equal">
      <formula>$N$13</formula>
    </cfRule>
    <cfRule type="cellIs" dxfId="1" priority="25" operator="equal">
      <formula>$N$12</formula>
    </cfRule>
    <cfRule type="cellIs" dxfId="0" priority="26" operator="equal">
      <formula>$N$11</formula>
    </cfRule>
  </conditionalFormatting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workbookViewId="0">
      <selection activeCell="N22" sqref="N22"/>
    </sheetView>
  </sheetViews>
  <sheetFormatPr defaultRowHeight="15" x14ac:dyDescent="0.25"/>
  <cols>
    <col min="1" max="1" width="9.140625" customWidth="1"/>
    <col min="14" max="14" width="74.140625" customWidth="1"/>
    <col min="16" max="16" width="63.7109375" bestFit="1" customWidth="1"/>
  </cols>
  <sheetData>
    <row r="1" spans="1:20" x14ac:dyDescent="0.25">
      <c r="A1">
        <f>'[2]set up'!A1</f>
        <v>0</v>
      </c>
      <c r="B1" s="12">
        <f>'[2]set up'!B1</f>
        <v>0</v>
      </c>
      <c r="C1" s="12">
        <f>'[2]set up'!C1</f>
        <v>0</v>
      </c>
      <c r="D1" s="12">
        <f>'[2]set up'!D1</f>
        <v>0</v>
      </c>
      <c r="E1" s="12">
        <f>'[2]set up'!E1</f>
        <v>0</v>
      </c>
      <c r="F1" s="12">
        <f>'[2]set up'!F1</f>
        <v>0</v>
      </c>
      <c r="G1" s="12">
        <f>'[2]set up'!G1</f>
        <v>0</v>
      </c>
      <c r="H1" s="12">
        <f>'[2]set up'!H1</f>
        <v>0</v>
      </c>
      <c r="I1" s="12">
        <f>'[2]set up'!I1</f>
        <v>0</v>
      </c>
      <c r="J1" s="12">
        <f>'[2]set up'!J1</f>
        <v>0</v>
      </c>
      <c r="K1" s="12">
        <f>'[2]set up'!K1</f>
        <v>0</v>
      </c>
      <c r="L1" s="12">
        <f>'[2]set up'!L1</f>
        <v>0</v>
      </c>
      <c r="M1" s="12">
        <f>'[2]set up'!M1</f>
        <v>0</v>
      </c>
      <c r="N1" s="12">
        <f>'[2]set up'!N1</f>
        <v>0</v>
      </c>
      <c r="O1" s="12">
        <f>'[2]set up'!O1</f>
        <v>0</v>
      </c>
      <c r="P1" s="12">
        <f>'[2]set up'!P1</f>
        <v>0</v>
      </c>
      <c r="Q1" s="12">
        <f>'[2]set up'!Q1</f>
        <v>0</v>
      </c>
    </row>
    <row r="2" spans="1:20" x14ac:dyDescent="0.25">
      <c r="A2" s="12">
        <f>'[2]set up'!A2</f>
        <v>0</v>
      </c>
      <c r="B2" s="12">
        <f>'[2]set up'!B2</f>
        <v>0</v>
      </c>
      <c r="C2" s="12" t="str">
        <f>'[2]set up'!C2</f>
        <v>Risk = Occ + Sev</v>
      </c>
      <c r="D2" s="12">
        <f>'[2]set up'!D2</f>
        <v>0</v>
      </c>
      <c r="E2" s="12">
        <f>'[2]set up'!E2</f>
        <v>0</v>
      </c>
      <c r="F2" s="12">
        <f>'[2]set up'!F2</f>
        <v>0</v>
      </c>
      <c r="G2" s="12">
        <f>'[2]set up'!G2</f>
        <v>0</v>
      </c>
      <c r="H2" s="12">
        <f>'[2]set up'!H2</f>
        <v>0</v>
      </c>
      <c r="I2" s="12">
        <f>'[2]set up'!I2</f>
        <v>0</v>
      </c>
      <c r="J2" s="12">
        <f>'[2]set up'!J2</f>
        <v>0</v>
      </c>
      <c r="K2" s="12">
        <f>'[2]set up'!K2</f>
        <v>0</v>
      </c>
      <c r="L2" s="12">
        <f>'[2]set up'!L2</f>
        <v>0</v>
      </c>
      <c r="M2" s="12">
        <f>'[2]set up'!M2</f>
        <v>0</v>
      </c>
      <c r="N2" s="12">
        <f>'[2]set up'!N2</f>
        <v>0</v>
      </c>
      <c r="O2" s="12">
        <f>'[2]set up'!O2</f>
        <v>0</v>
      </c>
      <c r="P2" s="12">
        <f>'[2]set up'!P2</f>
        <v>0</v>
      </c>
      <c r="Q2" s="12">
        <f>'[2]set up'!Q2</f>
        <v>0</v>
      </c>
      <c r="T2" s="12" t="s">
        <v>40</v>
      </c>
    </row>
    <row r="3" spans="1:20" x14ac:dyDescent="0.25">
      <c r="A3" s="12">
        <f>'[2]set up'!A3</f>
        <v>0</v>
      </c>
      <c r="B3" s="12">
        <f>'[2]set up'!B3</f>
        <v>0</v>
      </c>
      <c r="C3" s="12" t="str">
        <f>'[2]set up'!C3</f>
        <v>Severity</v>
      </c>
      <c r="D3" s="12">
        <f>'[2]set up'!D3</f>
        <v>0</v>
      </c>
      <c r="E3" s="12">
        <f>'[2]set up'!E3</f>
        <v>0</v>
      </c>
      <c r="F3" s="12">
        <f>'[2]set up'!F3</f>
        <v>0</v>
      </c>
      <c r="G3" s="12">
        <f>'[2]set up'!G3</f>
        <v>0</v>
      </c>
      <c r="H3" s="12">
        <f>'[2]set up'!H3</f>
        <v>0</v>
      </c>
      <c r="I3" s="12">
        <f>'[2]set up'!I3</f>
        <v>0</v>
      </c>
      <c r="J3" s="12">
        <f>'[2]set up'!J3</f>
        <v>0</v>
      </c>
      <c r="K3" s="12">
        <f>'[2]set up'!K3</f>
        <v>0</v>
      </c>
      <c r="L3" s="12">
        <f>'[2]set up'!L3</f>
        <v>0</v>
      </c>
      <c r="M3" s="12">
        <f>'[2]set up'!M3</f>
        <v>0</v>
      </c>
      <c r="N3" s="12">
        <f>'[2]set up'!N3</f>
        <v>0</v>
      </c>
      <c r="O3" s="12">
        <f>'[2]set up'!O3</f>
        <v>0</v>
      </c>
      <c r="P3" s="12">
        <f>'[2]set up'!P3</f>
        <v>0</v>
      </c>
      <c r="Q3" s="12">
        <f>'[2]set up'!Q3</f>
        <v>0</v>
      </c>
      <c r="T3" s="62" t="s">
        <v>41</v>
      </c>
    </row>
    <row r="4" spans="1:20" x14ac:dyDescent="0.25">
      <c r="A4" s="12">
        <f>'[2]set up'!A4</f>
        <v>0</v>
      </c>
      <c r="B4" s="12" t="str">
        <f>'[2]set up'!B4</f>
        <v>Occ</v>
      </c>
      <c r="C4" s="12">
        <f>'[2]set up'!C4</f>
        <v>1</v>
      </c>
      <c r="D4" s="12">
        <f>'[2]set up'!D4</f>
        <v>2</v>
      </c>
      <c r="E4" s="12">
        <f>'[2]set up'!E4</f>
        <v>3</v>
      </c>
      <c r="F4" s="12">
        <f>'[2]set up'!F4</f>
        <v>4</v>
      </c>
      <c r="G4" s="12">
        <f>'[2]set up'!G4</f>
        <v>5</v>
      </c>
      <c r="H4" s="12">
        <f>'[2]set up'!H4</f>
        <v>6</v>
      </c>
      <c r="I4" s="12">
        <f>'[2]set up'!I4</f>
        <v>7</v>
      </c>
      <c r="J4" s="12">
        <f>'[2]set up'!J4</f>
        <v>8</v>
      </c>
      <c r="K4" s="12">
        <f>'[2]set up'!K4</f>
        <v>9</v>
      </c>
      <c r="L4" s="12">
        <f>'[2]set up'!L4</f>
        <v>10</v>
      </c>
      <c r="M4" s="12">
        <f>'[2]set up'!M4</f>
        <v>0</v>
      </c>
      <c r="N4" s="12">
        <f>'[2]set up'!N4</f>
        <v>0</v>
      </c>
      <c r="O4" s="12">
        <f>'[2]set up'!O4</f>
        <v>0</v>
      </c>
      <c r="P4" s="12">
        <f>'[2]set up'!P4</f>
        <v>0</v>
      </c>
      <c r="Q4" s="12">
        <f>'[2]set up'!Q4</f>
        <v>0</v>
      </c>
      <c r="T4" s="62" t="s">
        <v>42</v>
      </c>
    </row>
    <row r="5" spans="1:20" x14ac:dyDescent="0.25">
      <c r="A5" s="12">
        <f>'[2]set up'!A5</f>
        <v>0</v>
      </c>
      <c r="B5" s="12">
        <f>'[2]set up'!B5</f>
        <v>10</v>
      </c>
      <c r="C5" s="12" t="str">
        <f>'[2]set up'!C5</f>
        <v>Low</v>
      </c>
      <c r="D5" s="12" t="str">
        <f>'[2]set up'!D5</f>
        <v>Med</v>
      </c>
      <c r="E5" s="12" t="str">
        <f>'[2]set up'!E5</f>
        <v>Med</v>
      </c>
      <c r="F5" s="12" t="str">
        <f>'[2]set up'!F5</f>
        <v>Med</v>
      </c>
      <c r="G5" s="12" t="str">
        <f>'[2]set up'!G5</f>
        <v>Med</v>
      </c>
      <c r="H5" s="12" t="str">
        <f>'[2]set up'!H5</f>
        <v>High</v>
      </c>
      <c r="I5" s="12" t="str">
        <f>'[2]set up'!I5</f>
        <v>High</v>
      </c>
      <c r="J5" s="12" t="str">
        <f>'[2]set up'!J5</f>
        <v>High</v>
      </c>
      <c r="K5" s="12" t="str">
        <f>'[2]set up'!K5</f>
        <v>High</v>
      </c>
      <c r="L5" s="12" t="str">
        <f>'[2]set up'!L5</f>
        <v>High</v>
      </c>
      <c r="M5" s="12">
        <f>'[2]set up'!M5</f>
        <v>0</v>
      </c>
      <c r="N5" s="12">
        <f>'[2]set up'!N5</f>
        <v>0</v>
      </c>
      <c r="O5" s="12">
        <f>'[2]set up'!O5</f>
        <v>0</v>
      </c>
      <c r="P5" s="12">
        <f>'[2]set up'!P5</f>
        <v>0</v>
      </c>
      <c r="Q5" s="12">
        <f>'[2]set up'!Q5</f>
        <v>0</v>
      </c>
    </row>
    <row r="6" spans="1:20" x14ac:dyDescent="0.25">
      <c r="A6" s="12">
        <f>'[2]set up'!A6</f>
        <v>0</v>
      </c>
      <c r="B6" s="12">
        <f>'[2]set up'!B6</f>
        <v>9</v>
      </c>
      <c r="C6" s="12" t="str">
        <f>'[2]set up'!C6</f>
        <v>Low</v>
      </c>
      <c r="D6" s="12" t="str">
        <f>'[2]set up'!D6</f>
        <v>Low</v>
      </c>
      <c r="E6" s="12" t="str">
        <f>'[2]set up'!E6</f>
        <v>Med</v>
      </c>
      <c r="F6" s="12" t="str">
        <f>'[2]set up'!F6</f>
        <v>Med</v>
      </c>
      <c r="G6" s="12" t="str">
        <f>'[2]set up'!G6</f>
        <v>Med</v>
      </c>
      <c r="H6" s="12" t="str">
        <f>'[2]set up'!H6</f>
        <v>Med</v>
      </c>
      <c r="I6" s="12" t="str">
        <f>'[2]set up'!I6</f>
        <v>High</v>
      </c>
      <c r="J6" s="12" t="str">
        <f>'[2]set up'!J6</f>
        <v>High</v>
      </c>
      <c r="K6" s="12" t="str">
        <f>'[2]set up'!K6</f>
        <v>High</v>
      </c>
      <c r="L6" s="12" t="str">
        <f>'[2]set up'!L6</f>
        <v>High</v>
      </c>
      <c r="M6" s="12" t="str">
        <f>'[2]set up'!M6</f>
        <v>low &lt;=</v>
      </c>
      <c r="N6" s="12">
        <f>'[2]set up'!N6</f>
        <v>11</v>
      </c>
      <c r="O6" s="12">
        <f>'[2]set up'!O6</f>
        <v>0</v>
      </c>
      <c r="P6" s="12">
        <f>'[2]set up'!P6</f>
        <v>0</v>
      </c>
      <c r="Q6" s="12">
        <f>'[2]set up'!Q6</f>
        <v>0</v>
      </c>
    </row>
    <row r="7" spans="1:20" x14ac:dyDescent="0.25">
      <c r="A7" s="12">
        <f>'[2]set up'!A7</f>
        <v>0</v>
      </c>
      <c r="B7" s="12">
        <f>'[2]set up'!B7</f>
        <v>8</v>
      </c>
      <c r="C7" s="12" t="str">
        <f>'[2]set up'!C7</f>
        <v>Low</v>
      </c>
      <c r="D7" s="12" t="str">
        <f>'[2]set up'!D7</f>
        <v>Low</v>
      </c>
      <c r="E7" s="12" t="str">
        <f>'[2]set up'!E7</f>
        <v>Low</v>
      </c>
      <c r="F7" s="12" t="str">
        <f>'[2]set up'!F7</f>
        <v>Med</v>
      </c>
      <c r="G7" s="12" t="str">
        <f>'[2]set up'!G7</f>
        <v>Med</v>
      </c>
      <c r="H7" s="12" t="str">
        <f>'[2]set up'!H7</f>
        <v>Med</v>
      </c>
      <c r="I7" s="12" t="str">
        <f>'[2]set up'!I7</f>
        <v>Med</v>
      </c>
      <c r="J7" s="12" t="str">
        <f>'[2]set up'!J7</f>
        <v>High</v>
      </c>
      <c r="K7" s="12" t="str">
        <f>'[2]set up'!K7</f>
        <v>High</v>
      </c>
      <c r="L7" s="12" t="str">
        <f>'[2]set up'!L7</f>
        <v>High</v>
      </c>
      <c r="M7" s="12" t="str">
        <f>'[2]set up'!M7</f>
        <v>high&gt;</v>
      </c>
      <c r="N7" s="12">
        <f>'[2]set up'!N7</f>
        <v>15</v>
      </c>
      <c r="O7" s="12">
        <f>'[2]set up'!O7</f>
        <v>0</v>
      </c>
      <c r="P7" s="12">
        <f>'[2]set up'!P7</f>
        <v>0</v>
      </c>
      <c r="Q7" s="12">
        <f>'[2]set up'!Q7</f>
        <v>0</v>
      </c>
    </row>
    <row r="8" spans="1:20" x14ac:dyDescent="0.25">
      <c r="A8" s="12">
        <f>'[2]set up'!A8</f>
        <v>0</v>
      </c>
      <c r="B8" s="12">
        <f>'[2]set up'!B8</f>
        <v>7</v>
      </c>
      <c r="C8" s="12" t="str">
        <f>'[2]set up'!C8</f>
        <v>Low</v>
      </c>
      <c r="D8" s="12" t="str">
        <f>'[2]set up'!D8</f>
        <v>Low</v>
      </c>
      <c r="E8" s="12" t="str">
        <f>'[2]set up'!E8</f>
        <v>Low</v>
      </c>
      <c r="F8" s="12" t="str">
        <f>'[2]set up'!F8</f>
        <v>Low</v>
      </c>
      <c r="G8" s="12" t="str">
        <f>'[2]set up'!G8</f>
        <v>Med</v>
      </c>
      <c r="H8" s="12" t="str">
        <f>'[2]set up'!H8</f>
        <v>Med</v>
      </c>
      <c r="I8" s="12" t="str">
        <f>'[2]set up'!I8</f>
        <v>Med</v>
      </c>
      <c r="J8" s="12" t="str">
        <f>'[2]set up'!J8</f>
        <v>Med</v>
      </c>
      <c r="K8" s="12" t="str">
        <f>'[2]set up'!K8</f>
        <v>High</v>
      </c>
      <c r="L8" s="12" t="str">
        <f>'[2]set up'!L8</f>
        <v>High</v>
      </c>
      <c r="M8" s="12">
        <f>'[2]set up'!M8</f>
        <v>0</v>
      </c>
      <c r="N8" s="12">
        <f>'[2]set up'!N8</f>
        <v>0</v>
      </c>
      <c r="O8" s="12">
        <f>'[2]set up'!O8</f>
        <v>0</v>
      </c>
      <c r="P8" s="12">
        <f>'[2]set up'!P8</f>
        <v>0</v>
      </c>
      <c r="Q8" s="12">
        <f>'[2]set up'!Q8</f>
        <v>0</v>
      </c>
    </row>
    <row r="9" spans="1:20" x14ac:dyDescent="0.25">
      <c r="A9" s="12">
        <f>'[2]set up'!A9</f>
        <v>0</v>
      </c>
      <c r="B9" s="12">
        <f>'[2]set up'!B9</f>
        <v>6</v>
      </c>
      <c r="C9" s="12" t="str">
        <f>'[2]set up'!C9</f>
        <v>Low</v>
      </c>
      <c r="D9" s="12" t="str">
        <f>'[2]set up'!D9</f>
        <v>Low</v>
      </c>
      <c r="E9" s="12" t="str">
        <f>'[2]set up'!E9</f>
        <v>Low</v>
      </c>
      <c r="F9" s="12" t="str">
        <f>'[2]set up'!F9</f>
        <v>Low</v>
      </c>
      <c r="G9" s="12" t="str">
        <f>'[2]set up'!G9</f>
        <v>Low</v>
      </c>
      <c r="H9" s="12" t="str">
        <f>'[2]set up'!H9</f>
        <v>Med</v>
      </c>
      <c r="I9" s="12" t="str">
        <f>'[2]set up'!I9</f>
        <v>Med</v>
      </c>
      <c r="J9" s="12" t="str">
        <f>'[2]set up'!J9</f>
        <v>Med</v>
      </c>
      <c r="K9" s="12" t="str">
        <f>'[2]set up'!K9</f>
        <v>Med</v>
      </c>
      <c r="L9" s="12" t="str">
        <f>'[2]set up'!L9</f>
        <v>High</v>
      </c>
      <c r="M9" s="12">
        <f>'[2]set up'!M9</f>
        <v>0</v>
      </c>
      <c r="N9" s="12">
        <f>'[2]set up'!N9</f>
        <v>0</v>
      </c>
      <c r="O9" s="12">
        <f>'[2]set up'!O9</f>
        <v>0</v>
      </c>
      <c r="P9" s="12">
        <f>'[2]set up'!P9</f>
        <v>0</v>
      </c>
      <c r="Q9" s="12">
        <f>'[2]set up'!Q9</f>
        <v>0</v>
      </c>
    </row>
    <row r="10" spans="1:20" x14ac:dyDescent="0.25">
      <c r="A10" s="12">
        <f>'[2]set up'!A10</f>
        <v>0</v>
      </c>
      <c r="B10" s="12">
        <f>'[2]set up'!B10</f>
        <v>5</v>
      </c>
      <c r="C10" s="12" t="str">
        <f>'[2]set up'!C10</f>
        <v>Low</v>
      </c>
      <c r="D10" s="12" t="str">
        <f>'[2]set up'!D10</f>
        <v>Low</v>
      </c>
      <c r="E10" s="12" t="str">
        <f>'[2]set up'!E10</f>
        <v>Low</v>
      </c>
      <c r="F10" s="12" t="str">
        <f>'[2]set up'!F10</f>
        <v>Low</v>
      </c>
      <c r="G10" s="12" t="str">
        <f>'[2]set up'!G10</f>
        <v>Low</v>
      </c>
      <c r="H10" s="12" t="str">
        <f>'[2]set up'!H10</f>
        <v>Low</v>
      </c>
      <c r="I10" s="12" t="str">
        <f>'[2]set up'!I10</f>
        <v>Med</v>
      </c>
      <c r="J10" s="12" t="str">
        <f>'[2]set up'!J10</f>
        <v>Med</v>
      </c>
      <c r="K10" s="12" t="str">
        <f>'[2]set up'!K10</f>
        <v>Med</v>
      </c>
      <c r="L10" s="12" t="str">
        <f>'[2]set up'!L10</f>
        <v>Med</v>
      </c>
      <c r="M10" s="12">
        <f>'[2]set up'!M10</f>
        <v>0</v>
      </c>
      <c r="N10" s="12">
        <f>'[2]set up'!N10</f>
        <v>0</v>
      </c>
      <c r="O10" s="12">
        <f>'[2]set up'!O10</f>
        <v>0</v>
      </c>
      <c r="P10" s="12">
        <f>'[2]set up'!P10</f>
        <v>0</v>
      </c>
      <c r="Q10" s="12">
        <f>'[2]set up'!Q10</f>
        <v>0</v>
      </c>
    </row>
    <row r="11" spans="1:20" x14ac:dyDescent="0.25">
      <c r="A11" s="12">
        <f>'[2]set up'!A11</f>
        <v>0</v>
      </c>
      <c r="B11" s="12">
        <f>'[2]set up'!B11</f>
        <v>4</v>
      </c>
      <c r="C11" s="12" t="str">
        <f>'[2]set up'!C11</f>
        <v>Low</v>
      </c>
      <c r="D11" s="12" t="str">
        <f>'[2]set up'!D11</f>
        <v>Low</v>
      </c>
      <c r="E11" s="12" t="str">
        <f>'[2]set up'!E11</f>
        <v>Low</v>
      </c>
      <c r="F11" s="12" t="str">
        <f>'[2]set up'!F11</f>
        <v>Low</v>
      </c>
      <c r="G11" s="12" t="str">
        <f>'[2]set up'!G11</f>
        <v>Low</v>
      </c>
      <c r="H11" s="12" t="str">
        <f>'[2]set up'!H11</f>
        <v>Low</v>
      </c>
      <c r="I11" s="12" t="str">
        <f>'[2]set up'!I11</f>
        <v>Low</v>
      </c>
      <c r="J11" s="12" t="str">
        <f>'[2]set up'!J11</f>
        <v>Med</v>
      </c>
      <c r="K11" s="12" t="str">
        <f>'[2]set up'!K11</f>
        <v>Med</v>
      </c>
      <c r="L11" s="12" t="str">
        <f>'[2]set up'!L11</f>
        <v>Med</v>
      </c>
      <c r="M11" s="12">
        <f>'[2]set up'!M11</f>
        <v>0</v>
      </c>
      <c r="N11" s="12" t="str">
        <f>'[2]set up'!N11</f>
        <v>Low</v>
      </c>
      <c r="O11" s="12" t="str">
        <f>'[2]set up'!O11</f>
        <v>Tolerable, no engineer action required</v>
      </c>
      <c r="P11" s="12">
        <f>'[2]set up'!P11</f>
        <v>0</v>
      </c>
      <c r="Q11" s="12">
        <f>'[2]set up'!Q11</f>
        <v>0</v>
      </c>
    </row>
    <row r="12" spans="1:20" x14ac:dyDescent="0.25">
      <c r="A12" s="12">
        <f>'[2]set up'!A12</f>
        <v>0</v>
      </c>
      <c r="B12" s="12">
        <f>'[2]set up'!B12</f>
        <v>3</v>
      </c>
      <c r="C12" s="12" t="str">
        <f>'[2]set up'!C12</f>
        <v>Low</v>
      </c>
      <c r="D12" s="12" t="str">
        <f>'[2]set up'!D12</f>
        <v>Low</v>
      </c>
      <c r="E12" s="12" t="str">
        <f>'[2]set up'!E12</f>
        <v>Low</v>
      </c>
      <c r="F12" s="12" t="str">
        <f>'[2]set up'!F12</f>
        <v>Low</v>
      </c>
      <c r="G12" s="12" t="str">
        <f>'[2]set up'!G12</f>
        <v>Low</v>
      </c>
      <c r="H12" s="12" t="str">
        <f>'[2]set up'!H12</f>
        <v>Low</v>
      </c>
      <c r="I12" s="12" t="str">
        <f>'[2]set up'!I12</f>
        <v>Low</v>
      </c>
      <c r="J12" s="12" t="str">
        <f>'[2]set up'!J12</f>
        <v>Low</v>
      </c>
      <c r="K12" s="12" t="str">
        <f>'[2]set up'!K12</f>
        <v>Med</v>
      </c>
      <c r="L12" s="12" t="str">
        <f>'[2]set up'!L12</f>
        <v>Med</v>
      </c>
      <c r="M12" s="12">
        <f>'[2]set up'!M12</f>
        <v>0</v>
      </c>
      <c r="N12" s="12" t="str">
        <f>'[2]set up'!N12</f>
        <v>Med</v>
      </c>
      <c r="O12" s="12" t="str">
        <f>'[2]set up'!O12</f>
        <v>Undesirable, consider engineer actions to mitigate risk</v>
      </c>
      <c r="P12" s="12">
        <f>'[2]set up'!P12</f>
        <v>0</v>
      </c>
      <c r="Q12" s="12">
        <f>'[2]set up'!Q12</f>
        <v>0</v>
      </c>
    </row>
    <row r="13" spans="1:20" x14ac:dyDescent="0.25">
      <c r="A13" s="12">
        <f>'[2]set up'!A13</f>
        <v>0</v>
      </c>
      <c r="B13" s="12">
        <f>'[2]set up'!B13</f>
        <v>2</v>
      </c>
      <c r="C13" s="12" t="str">
        <f>'[2]set up'!C13</f>
        <v>Low</v>
      </c>
      <c r="D13" s="12" t="str">
        <f>'[2]set up'!D13</f>
        <v>Low</v>
      </c>
      <c r="E13" s="12" t="str">
        <f>'[2]set up'!E13</f>
        <v>Low</v>
      </c>
      <c r="F13" s="12" t="str">
        <f>'[2]set up'!F13</f>
        <v>Low</v>
      </c>
      <c r="G13" s="12" t="str">
        <f>'[2]set up'!G13</f>
        <v>Low</v>
      </c>
      <c r="H13" s="12" t="str">
        <f>'[2]set up'!H13</f>
        <v>Low</v>
      </c>
      <c r="I13" s="12" t="str">
        <f>'[2]set up'!I13</f>
        <v>Low</v>
      </c>
      <c r="J13" s="12" t="str">
        <f>'[2]set up'!J13</f>
        <v>Low</v>
      </c>
      <c r="K13" s="12" t="str">
        <f>'[2]set up'!K13</f>
        <v>Low</v>
      </c>
      <c r="L13" s="12" t="str">
        <f>'[2]set up'!L13</f>
        <v>Med</v>
      </c>
      <c r="M13" s="12">
        <f>'[2]set up'!M13</f>
        <v>0</v>
      </c>
      <c r="N13" s="12" t="str">
        <f>'[2]set up'!N13</f>
        <v>High</v>
      </c>
      <c r="O13" s="12" t="str">
        <f>'[2]set up'!O13</f>
        <v>Intolerable, engineering action required</v>
      </c>
      <c r="P13" s="12">
        <f>'[2]set up'!P13</f>
        <v>0</v>
      </c>
      <c r="Q13" s="12">
        <f>'[2]set up'!Q13</f>
        <v>0</v>
      </c>
    </row>
    <row r="14" spans="1:20" x14ac:dyDescent="0.25">
      <c r="A14" s="12">
        <f>'[2]set up'!A14</f>
        <v>0</v>
      </c>
      <c r="B14" s="12">
        <f>'[2]set up'!B14</f>
        <v>1</v>
      </c>
      <c r="C14" s="12" t="str">
        <f>'[2]set up'!C14</f>
        <v>Low</v>
      </c>
      <c r="D14" s="12" t="str">
        <f>'[2]set up'!D14</f>
        <v>Low</v>
      </c>
      <c r="E14" s="12" t="str">
        <f>'[2]set up'!E14</f>
        <v>Low</v>
      </c>
      <c r="F14" s="12" t="str">
        <f>'[2]set up'!F14</f>
        <v>Low</v>
      </c>
      <c r="G14" s="12" t="str">
        <f>'[2]set up'!G14</f>
        <v>Low</v>
      </c>
      <c r="H14" s="12" t="str">
        <f>'[2]set up'!H14</f>
        <v>Low</v>
      </c>
      <c r="I14" s="12" t="str">
        <f>'[2]set up'!I14</f>
        <v>Low</v>
      </c>
      <c r="J14" s="12" t="str">
        <f>'[2]set up'!J14</f>
        <v>Low</v>
      </c>
      <c r="K14" s="12" t="str">
        <f>'[2]set up'!K14</f>
        <v>Low</v>
      </c>
      <c r="L14" s="12" t="str">
        <f>'[2]set up'!L14</f>
        <v>Low</v>
      </c>
      <c r="M14" s="12">
        <f>'[2]set up'!M14</f>
        <v>0</v>
      </c>
      <c r="N14" s="12">
        <f>'[2]set up'!N14</f>
        <v>0</v>
      </c>
      <c r="O14" s="12">
        <f>'[2]set up'!O14</f>
        <v>0</v>
      </c>
      <c r="P14" s="12">
        <f>'[2]set up'!P14</f>
        <v>0</v>
      </c>
      <c r="Q14" s="12">
        <f>'[2]set up'!Q14</f>
        <v>0</v>
      </c>
    </row>
    <row r="15" spans="1:20" x14ac:dyDescent="0.25">
      <c r="A15" s="12">
        <f>'[2]set up'!A15</f>
        <v>0</v>
      </c>
      <c r="B15" s="12">
        <f>'[2]set up'!B15</f>
        <v>0</v>
      </c>
      <c r="C15" s="12">
        <f>'[2]set up'!C15</f>
        <v>0</v>
      </c>
      <c r="D15" s="12">
        <f>'[2]set up'!D15</f>
        <v>0</v>
      </c>
      <c r="E15" s="12">
        <f>'[2]set up'!E15</f>
        <v>0</v>
      </c>
      <c r="F15" s="12">
        <f>'[2]set up'!F15</f>
        <v>0</v>
      </c>
      <c r="G15" s="12">
        <f>'[2]set up'!G15</f>
        <v>0</v>
      </c>
      <c r="H15" s="12">
        <f>'[2]set up'!H15</f>
        <v>0</v>
      </c>
      <c r="I15" s="12">
        <f>'[2]set up'!I15</f>
        <v>0</v>
      </c>
      <c r="J15" s="12">
        <f>'[2]set up'!J15</f>
        <v>0</v>
      </c>
      <c r="K15" s="12">
        <f>'[2]set up'!K15</f>
        <v>0</v>
      </c>
      <c r="L15" s="12">
        <f>'[2]set up'!L15</f>
        <v>0</v>
      </c>
      <c r="M15" s="12">
        <f>'[2]set up'!M15</f>
        <v>0</v>
      </c>
      <c r="N15" s="12">
        <f>'[2]set up'!N15</f>
        <v>0</v>
      </c>
      <c r="O15" s="12">
        <f>'[2]set up'!O15</f>
        <v>0</v>
      </c>
      <c r="P15" s="12">
        <f>'[2]set up'!P15</f>
        <v>0</v>
      </c>
      <c r="Q15" s="12">
        <f>'[2]set up'!Q15</f>
        <v>0</v>
      </c>
    </row>
    <row r="16" spans="1:20" x14ac:dyDescent="0.25">
      <c r="A16" s="12">
        <f>'[2]set up'!A16</f>
        <v>0</v>
      </c>
      <c r="B16" s="12" t="str">
        <f>'[2]set up'!B16</f>
        <v>Occurrence</v>
      </c>
      <c r="C16" s="12">
        <f>'[2]set up'!C16</f>
        <v>0</v>
      </c>
      <c r="D16" s="12">
        <f>'[2]set up'!D16</f>
        <v>0</v>
      </c>
      <c r="E16" s="12">
        <f>'[2]set up'!E16</f>
        <v>0</v>
      </c>
      <c r="F16" s="12">
        <f>'[2]set up'!F16</f>
        <v>0</v>
      </c>
      <c r="G16" s="12">
        <f>'[2]set up'!G16</f>
        <v>0</v>
      </c>
      <c r="H16" s="12" t="str">
        <f>'[2]set up'!H16</f>
        <v>Severity</v>
      </c>
      <c r="I16" s="12">
        <f>'[2]set up'!I16</f>
        <v>0</v>
      </c>
      <c r="J16" s="12">
        <f>'[2]set up'!J16</f>
        <v>0</v>
      </c>
      <c r="K16" s="12">
        <f>'[2]set up'!K16</f>
        <v>0</v>
      </c>
      <c r="L16" s="12">
        <f>'[2]set up'!L16</f>
        <v>0</v>
      </c>
      <c r="M16" s="12">
        <f>'[2]set up'!M16</f>
        <v>0</v>
      </c>
      <c r="N16" s="12">
        <f>'[2]set up'!N16</f>
        <v>0</v>
      </c>
      <c r="O16" s="12">
        <f>'[2]set up'!O16</f>
        <v>0</v>
      </c>
      <c r="P16" s="12">
        <f>'[2]set up'!P16</f>
        <v>0</v>
      </c>
      <c r="Q16" s="12">
        <f>'[2]set up'!Q16</f>
        <v>0</v>
      </c>
    </row>
    <row r="17" spans="1:17" x14ac:dyDescent="0.25">
      <c r="A17" s="12">
        <f>'[2]set up'!A17</f>
        <v>0</v>
      </c>
      <c r="B17" s="12" t="str">
        <f>'[2]set up'!B17</f>
        <v>Rating</v>
      </c>
      <c r="C17" s="12" t="str">
        <f>'[2]set up'!C17</f>
        <v>Occurrence</v>
      </c>
      <c r="D17" s="12">
        <f>'[2]set up'!D17</f>
        <v>0</v>
      </c>
      <c r="E17" s="12" t="str">
        <f>'[2]set up'!E17</f>
        <v>Annual Failure Rate</v>
      </c>
      <c r="F17" s="12" t="str">
        <f>'[2]set up'!F17</f>
        <v>Return Period [years]</v>
      </c>
      <c r="G17" s="12">
        <f>'[2]set up'!G17</f>
        <v>0</v>
      </c>
      <c r="H17" s="12" t="str">
        <f>'[2]set up'!H17</f>
        <v>Rating</v>
      </c>
      <c r="I17" s="12" t="str">
        <f>'[2]set up'!I17</f>
        <v>Severity</v>
      </c>
      <c r="J17" s="12" t="str">
        <f>'[2]set up'!J17</f>
        <v>Human Safety</v>
      </c>
      <c r="K17" s="12">
        <f>'[2]set up'!K17</f>
        <v>0</v>
      </c>
      <c r="L17" s="12" t="str">
        <f>'[2]set up'!L17</f>
        <v>Environment</v>
      </c>
      <c r="M17" s="12">
        <f>'[2]set up'!M17</f>
        <v>0</v>
      </c>
      <c r="N17" s="12" t="str">
        <f>'[2]set up'!N17</f>
        <v>WEC Operation</v>
      </c>
      <c r="O17" s="12">
        <f>'[2]set up'!O17</f>
        <v>0</v>
      </c>
      <c r="P17" s="12" t="str">
        <f>'[2]set up'!P17</f>
        <v xml:space="preserve">Assets </v>
      </c>
      <c r="Q17" s="12">
        <f>'[2]set up'!Q17</f>
        <v>0</v>
      </c>
    </row>
    <row r="18" spans="1:17" x14ac:dyDescent="0.25">
      <c r="A18" s="12">
        <f>'[2]set up'!A18</f>
        <v>0</v>
      </c>
      <c r="B18" s="12">
        <f>'[2]set up'!B18</f>
        <v>1</v>
      </c>
      <c r="C18" s="12" t="str">
        <f>'[2]set up'!C18</f>
        <v>Exceptionally unlikely to occur</v>
      </c>
      <c r="D18" s="12">
        <f>'[2]set up'!D18</f>
        <v>0</v>
      </c>
      <c r="E18" s="12">
        <f>'[2]set up'!E18</f>
        <v>1.0000000000000001E-5</v>
      </c>
      <c r="F18" s="12">
        <f>'[2]set up'!F18</f>
        <v>100000</v>
      </c>
      <c r="G18" s="12">
        <f>'[2]set up'!G18</f>
        <v>0</v>
      </c>
      <c r="H18" s="12">
        <f>'[2]set up'!H18</f>
        <v>1</v>
      </c>
      <c r="I18" s="12" t="str">
        <f>'[2]set up'!I18</f>
        <v>Insignificant</v>
      </c>
      <c r="J18" s="12" t="str">
        <f>'[2]set up'!J18</f>
        <v>Negligible injury, effect on health (e.g. band aid)</v>
      </c>
      <c r="K18" s="12">
        <f>'[2]set up'!K18</f>
        <v>0</v>
      </c>
      <c r="L18" s="12" t="str">
        <f>'[2]set up'!L18</f>
        <v>Negligible pollution or no effect on environment</v>
      </c>
      <c r="M18" s="12">
        <f>'[2]set up'!M18</f>
        <v>0</v>
      </c>
      <c r="N18" s="12" t="str">
        <f>'[2]set up'!N18</f>
        <v>Negligible effect on performance</v>
      </c>
      <c r="O18" s="12">
        <f>'[2]set up'!O18</f>
        <v>0</v>
      </c>
      <c r="P18" s="12" t="str">
        <f>'[2]set up'!P18</f>
        <v>Negligible</v>
      </c>
      <c r="Q18" s="12">
        <f>'[2]set up'!Q18</f>
        <v>0</v>
      </c>
    </row>
    <row r="19" spans="1:17" x14ac:dyDescent="0.25">
      <c r="A19" s="12">
        <f>'[2]set up'!A19</f>
        <v>0</v>
      </c>
      <c r="B19" s="12">
        <f>'[2]set up'!B19</f>
        <v>2</v>
      </c>
      <c r="C19" s="12">
        <f>'[2]set up'!C19</f>
        <v>0</v>
      </c>
      <c r="D19" s="12">
        <f>'[2]set up'!D19</f>
        <v>0</v>
      </c>
      <c r="E19" s="12">
        <f>'[2]set up'!E19</f>
        <v>3.1622776601683789E-5</v>
      </c>
      <c r="F19" s="12">
        <f>'[2]set up'!F19</f>
        <v>31600</v>
      </c>
      <c r="G19" s="12">
        <f>'[2]set up'!G19</f>
        <v>0</v>
      </c>
      <c r="H19" s="12">
        <f>'[2]set up'!H19</f>
        <v>2</v>
      </c>
      <c r="I19" s="12">
        <f>'[2]set up'!I19</f>
        <v>0</v>
      </c>
      <c r="J19" s="12">
        <f>'[2]set up'!J19</f>
        <v>0</v>
      </c>
      <c r="K19" s="12">
        <f>'[2]set up'!K19</f>
        <v>0</v>
      </c>
      <c r="L19" s="12">
        <f>'[2]set up'!L19</f>
        <v>0</v>
      </c>
      <c r="M19" s="12">
        <f>'[2]set up'!M19</f>
        <v>0</v>
      </c>
      <c r="N19" s="12">
        <f>'[2]set up'!N19</f>
        <v>0</v>
      </c>
      <c r="O19" s="12">
        <f>'[2]set up'!O19</f>
        <v>0</v>
      </c>
      <c r="P19" s="12" t="str">
        <f>'[2]set up'!P19</f>
        <v>[1.5k USD]</v>
      </c>
      <c r="Q19" s="12">
        <f>'[2]set up'!Q19</f>
        <v>0</v>
      </c>
    </row>
    <row r="20" spans="1:17" x14ac:dyDescent="0.25">
      <c r="A20" s="12">
        <f>'[2]set up'!A20</f>
        <v>0</v>
      </c>
      <c r="B20" s="12">
        <f>'[2]set up'!B20</f>
        <v>3</v>
      </c>
      <c r="C20" s="12" t="str">
        <f>'[2]set up'!C20</f>
        <v>Extremely unlikely to occur</v>
      </c>
      <c r="D20" s="12">
        <f>'[2]set up'!D20</f>
        <v>0</v>
      </c>
      <c r="E20" s="12">
        <f>'[2]set up'!E20</f>
        <v>1E-4</v>
      </c>
      <c r="F20" s="12">
        <f>'[2]set up'!F20</f>
        <v>10000</v>
      </c>
      <c r="G20" s="12">
        <f>'[2]set up'!G20</f>
        <v>0</v>
      </c>
      <c r="H20" s="12">
        <f>'[2]set up'!H20</f>
        <v>3</v>
      </c>
      <c r="I20" s="12" t="str">
        <f>'[2]set up'!I20</f>
        <v>Minor</v>
      </c>
      <c r="J20" s="12" t="str">
        <f>'[2]set up'!J20</f>
        <v>Minor injuries, health effects (e.g. stitches)</v>
      </c>
      <c r="K20" s="12">
        <f>'[2]set up'!K20</f>
        <v>0</v>
      </c>
      <c r="L20" s="12" t="str">
        <f>'[2]set up'!L20</f>
        <v>Minor pollution / slight effect on environment (min disruption on marine life)</v>
      </c>
      <c r="M20" s="12">
        <f>'[2]set up'!M20</f>
        <v>0</v>
      </c>
      <c r="N20" s="12" t="str">
        <f>'[2]set up'!N20</f>
        <v>Minor system degradation</v>
      </c>
      <c r="O20" s="12">
        <f>'[2]set up'!O20</f>
        <v>0</v>
      </c>
      <c r="P20" s="12" t="str">
        <f>'[2]set up'!P20</f>
        <v>Repairable in-situ, at next maintenance interval 
[3k USD]</v>
      </c>
      <c r="Q20" s="12">
        <f>'[2]set up'!Q20</f>
        <v>0</v>
      </c>
    </row>
    <row r="21" spans="1:17" x14ac:dyDescent="0.25">
      <c r="A21" s="12">
        <f>'[2]set up'!A21</f>
        <v>0</v>
      </c>
      <c r="B21" s="12">
        <f>'[2]set up'!B21</f>
        <v>4</v>
      </c>
      <c r="C21" s="12">
        <f>'[2]set up'!C21</f>
        <v>0</v>
      </c>
      <c r="D21" s="12">
        <f>'[2]set up'!D21</f>
        <v>0</v>
      </c>
      <c r="E21" s="12">
        <f>'[2]set up'!E21</f>
        <v>3.1622776601683789E-4</v>
      </c>
      <c r="F21" s="12">
        <f>'[2]set up'!F21</f>
        <v>3160</v>
      </c>
      <c r="G21" s="12">
        <f>'[2]set up'!G21</f>
        <v>0</v>
      </c>
      <c r="H21" s="12">
        <f>'[2]set up'!H21</f>
        <v>4</v>
      </c>
      <c r="I21" s="12">
        <f>'[2]set up'!I21</f>
        <v>0</v>
      </c>
      <c r="J21" s="12" t="str">
        <f>'[2]set up'!J21</f>
        <v>Moderate injuries and/or health effects (e.g. broken bone)</v>
      </c>
      <c r="K21" s="12">
        <f>'[2]set up'!K21</f>
        <v>0</v>
      </c>
      <c r="L21" s="12">
        <f>'[2]set up'!L21</f>
        <v>0</v>
      </c>
      <c r="M21" s="12">
        <f>'[2]set up'!M21</f>
        <v>0</v>
      </c>
      <c r="N21" s="12" t="str">
        <f>'[2]set up'!N21</f>
        <v>Moderate system degradation (e.g. loss of function, repairable in-situ)</v>
      </c>
      <c r="O21" s="12">
        <f>'[2]set up'!O21</f>
        <v>0</v>
      </c>
      <c r="P21" s="12" t="str">
        <f>'[2]set up'!P21</f>
        <v>Repairable in-situ, outside maintenance interval 
(1 day) [5k USD]</v>
      </c>
      <c r="Q21" s="12">
        <f>'[2]set up'!Q21</f>
        <v>0</v>
      </c>
    </row>
    <row r="22" spans="1:17" x14ac:dyDescent="0.25">
      <c r="A22" s="12">
        <f>'[2]set up'!A22</f>
        <v>0</v>
      </c>
      <c r="B22" s="12">
        <f>'[2]set up'!B22</f>
        <v>5</v>
      </c>
      <c r="C22" s="12" t="str">
        <f>'[2]set up'!C22</f>
        <v>Very unlikely to occur</v>
      </c>
      <c r="D22" s="12">
        <f>'[2]set up'!D22</f>
        <v>0</v>
      </c>
      <c r="E22" s="12">
        <f>'[2]set up'!E22</f>
        <v>1E-3</v>
      </c>
      <c r="F22" s="12">
        <f>'[2]set up'!F22</f>
        <v>1000</v>
      </c>
      <c r="G22" s="12">
        <f>'[2]set up'!G22</f>
        <v>0</v>
      </c>
      <c r="H22" s="12">
        <f>'[2]set up'!H22</f>
        <v>5</v>
      </c>
      <c r="I22" s="12" t="str">
        <f>'[2]set up'!I22</f>
        <v>Major</v>
      </c>
      <c r="J22" s="12">
        <f>'[2]set up'!J22</f>
        <v>0</v>
      </c>
      <c r="K22" s="12">
        <f>'[2]set up'!K22</f>
        <v>0</v>
      </c>
      <c r="L22" s="12" t="str">
        <f>'[2]set up'!L22</f>
        <v>Limited levels of pollution, manageable / moderate effect on environment</v>
      </c>
      <c r="M22" s="12">
        <f>'[2]set up'!M22</f>
        <v>0</v>
      </c>
      <c r="N22" s="12">
        <f>'[2]set up'!N22</f>
        <v>0</v>
      </c>
      <c r="O22" s="12">
        <f>'[2]set up'!O22</f>
        <v>0</v>
      </c>
      <c r="P22" s="12" t="str">
        <f>'[2]set up'!P22</f>
        <v>Repairable in-situ, outside maintenance interval 
(1 week) [15k USD]</v>
      </c>
      <c r="Q22" s="12">
        <f>'[2]set up'!Q22</f>
        <v>0</v>
      </c>
    </row>
    <row r="23" spans="1:17" x14ac:dyDescent="0.25">
      <c r="A23" s="12">
        <f>'[2]set up'!A23</f>
        <v>0</v>
      </c>
      <c r="B23" s="12">
        <f>'[2]set up'!B23</f>
        <v>6</v>
      </c>
      <c r="C23" s="12">
        <f>'[2]set up'!C23</f>
        <v>0</v>
      </c>
      <c r="D23" s="12">
        <f>'[2]set up'!D23</f>
        <v>0</v>
      </c>
      <c r="E23" s="12">
        <f>'[2]set up'!E23</f>
        <v>3.162277660168379E-3</v>
      </c>
      <c r="F23" s="12">
        <f>'[2]set up'!F23</f>
        <v>316</v>
      </c>
      <c r="G23" s="12">
        <f>'[2]set up'!G23</f>
        <v>0</v>
      </c>
      <c r="H23" s="12">
        <f>'[2]set up'!H23</f>
        <v>6</v>
      </c>
      <c r="I23" s="12">
        <f>'[2]set up'!I23</f>
        <v>0</v>
      </c>
      <c r="J23" s="12">
        <f>'[2]set up'!J23</f>
        <v>0</v>
      </c>
      <c r="K23" s="12">
        <f>'[2]set up'!K23</f>
        <v>0</v>
      </c>
      <c r="L23" s="12">
        <f>'[2]set up'!L23</f>
        <v>0</v>
      </c>
      <c r="M23" s="12">
        <f>'[2]set up'!M23</f>
        <v>0</v>
      </c>
      <c r="N23" s="12" t="str">
        <f>'[2]set up'!N23</f>
        <v>Major system degradation or loss of operation for 1 month</v>
      </c>
      <c r="O23" s="12">
        <f>'[2]set up'!O23</f>
        <v>0</v>
      </c>
      <c r="P23" s="12" t="str">
        <f>'[2]set up'!P23</f>
        <v>[25k USD]</v>
      </c>
      <c r="Q23" s="12">
        <f>'[2]set up'!Q23</f>
        <v>0</v>
      </c>
    </row>
    <row r="24" spans="1:17" x14ac:dyDescent="0.25">
      <c r="A24" s="12">
        <f>'[2]set up'!A24</f>
        <v>0</v>
      </c>
      <c r="B24" s="12">
        <f>'[2]set up'!B24</f>
        <v>7</v>
      </c>
      <c r="C24" s="12" t="str">
        <f>'[2]set up'!C24</f>
        <v>Rarely expected to occur</v>
      </c>
      <c r="D24" s="12">
        <f>'[2]set up'!D24</f>
        <v>0</v>
      </c>
      <c r="E24" s="12">
        <f>'[2]set up'!E24</f>
        <v>0.01</v>
      </c>
      <c r="F24" s="12">
        <f>'[2]set up'!F24</f>
        <v>100</v>
      </c>
      <c r="G24" s="12">
        <f>'[2]set up'!G24</f>
        <v>0</v>
      </c>
      <c r="H24" s="12">
        <f>'[2]set up'!H24</f>
        <v>7</v>
      </c>
      <c r="I24" s="12" t="str">
        <f>'[2]set up'!I24</f>
        <v>Critical</v>
      </c>
      <c r="J24" s="12" t="str">
        <f>'[2]set up'!J24</f>
        <v>Hospitalization (with full recovery)</v>
      </c>
      <c r="K24" s="12">
        <f>'[2]set up'!K24</f>
        <v>0</v>
      </c>
      <c r="L24" s="12" t="str">
        <f>'[2]set up'!L24</f>
        <v>Moderate pollution (some clean-up costs) / Serious effect on environment</v>
      </c>
      <c r="M24" s="12">
        <f>'[2]set up'!M24</f>
        <v>0</v>
      </c>
      <c r="N24" s="12" t="str">
        <f>'[2]set up'!N24</f>
        <v>Major system degradation or loss of operation for 3 months</v>
      </c>
      <c r="O24" s="12">
        <f>'[2]set up'!O24</f>
        <v>0</v>
      </c>
      <c r="P24" s="12" t="str">
        <f>'[2]set up'!P24</f>
        <v>Dry dock required for repair
[50k USD]</v>
      </c>
      <c r="Q24" s="12">
        <f>'[2]set up'!Q24</f>
        <v>0</v>
      </c>
    </row>
    <row r="25" spans="1:17" x14ac:dyDescent="0.25">
      <c r="A25" s="12">
        <f>'[2]set up'!A25</f>
        <v>0</v>
      </c>
      <c r="B25" s="12">
        <f>'[2]set up'!B25</f>
        <v>8</v>
      </c>
      <c r="C25" s="12">
        <f>'[2]set up'!C25</f>
        <v>0</v>
      </c>
      <c r="D25" s="12">
        <f>'[2]set up'!D25</f>
        <v>0</v>
      </c>
      <c r="E25" s="12">
        <f>'[2]set up'!E25</f>
        <v>3.1622776601683791E-2</v>
      </c>
      <c r="F25" s="12">
        <f>'[2]set up'!F25</f>
        <v>31.6</v>
      </c>
      <c r="G25" s="12">
        <f>'[2]set up'!G25</f>
        <v>0</v>
      </c>
      <c r="H25" s="12">
        <f>'[2]set up'!H25</f>
        <v>8</v>
      </c>
      <c r="I25" s="12">
        <f>'[2]set up'!I25</f>
        <v>0</v>
      </c>
      <c r="J25" s="12">
        <f>'[2]set up'!J25</f>
        <v>0</v>
      </c>
      <c r="K25" s="12">
        <f>'[2]set up'!K25</f>
        <v>0</v>
      </c>
      <c r="L25" s="12">
        <f>'[2]set up'!L25</f>
        <v>0</v>
      </c>
      <c r="M25" s="12">
        <f>'[2]set up'!M25</f>
        <v>0</v>
      </c>
      <c r="N25" s="12" t="str">
        <f>'[2]set up'!N25</f>
        <v>Critical system degradation or loss of operation for 6 months</v>
      </c>
      <c r="O25" s="12">
        <f>'[2]set up'!O25</f>
        <v>0</v>
      </c>
      <c r="P25" s="12" t="str">
        <f>'[2]set up'!P25</f>
        <v>[150k USD]</v>
      </c>
      <c r="Q25" s="12">
        <f>'[2]set up'!Q25</f>
        <v>0</v>
      </c>
    </row>
    <row r="26" spans="1:17" x14ac:dyDescent="0.25">
      <c r="A26" s="12">
        <f>'[2]set up'!A26</f>
        <v>0</v>
      </c>
      <c r="B26" s="12">
        <f>'[2]set up'!B26</f>
        <v>9</v>
      </c>
      <c r="C26" s="12" t="str">
        <f>'[2]set up'!C26</f>
        <v>One or more during 20 yr lifetime</v>
      </c>
      <c r="D26" s="12">
        <f>'[2]set up'!D26</f>
        <v>0</v>
      </c>
      <c r="E26" s="12">
        <f>'[2]set up'!E26</f>
        <v>0.1</v>
      </c>
      <c r="F26" s="12">
        <f>'[2]set up'!F26</f>
        <v>10</v>
      </c>
      <c r="G26" s="12">
        <f>'[2]set up'!G26</f>
        <v>0</v>
      </c>
      <c r="H26" s="12">
        <f>'[2]set up'!H26</f>
        <v>9</v>
      </c>
      <c r="I26" s="12" t="str">
        <f>'[2]set up'!I26</f>
        <v>Catastrophic</v>
      </c>
      <c r="J26" s="12" t="str">
        <f>'[2]set up'!J26</f>
        <v>Hospitalization (with lasting disabilities)</v>
      </c>
      <c r="K26" s="12">
        <f>'[2]set up'!K26</f>
        <v>0</v>
      </c>
      <c r="L26" s="12" t="str">
        <f>'[2]set up'!L26</f>
        <v>Major pollution (significant clean-up costs) / disastrous effects on the environment</v>
      </c>
      <c r="M26" s="12">
        <f>'[2]set up'!M26</f>
        <v>0</v>
      </c>
      <c r="N26" s="12" t="str">
        <f>'[2]set up'!N26</f>
        <v>Failure to generate power for remainder of project, complete failure</v>
      </c>
      <c r="O26" s="12">
        <f>'[2]set up'!O26</f>
        <v>0</v>
      </c>
      <c r="P26" s="12" t="str">
        <f>'[2]set up'!P26</f>
        <v>Loss of device
[500k USD]</v>
      </c>
      <c r="Q26" s="12">
        <f>'[2]set up'!Q26</f>
        <v>0</v>
      </c>
    </row>
    <row r="27" spans="1:17" x14ac:dyDescent="0.25">
      <c r="A27" s="12">
        <f>'[2]set up'!A27</f>
        <v>0</v>
      </c>
      <c r="B27" s="12">
        <f>'[2]set up'!B27</f>
        <v>10</v>
      </c>
      <c r="C27" s="12">
        <f>'[2]set up'!C27</f>
        <v>0</v>
      </c>
      <c r="D27" s="12">
        <f>'[2]set up'!D27</f>
        <v>0</v>
      </c>
      <c r="E27" s="12">
        <f>'[2]set up'!E27</f>
        <v>0.31622776601683794</v>
      </c>
      <c r="F27" s="12">
        <f>'[2]set up'!F27</f>
        <v>3.16</v>
      </c>
      <c r="G27" s="12">
        <f>'[2]set up'!G27</f>
        <v>0</v>
      </c>
      <c r="H27" s="12">
        <f>'[2]set up'!H27</f>
        <v>10</v>
      </c>
      <c r="I27" s="12">
        <f>'[2]set up'!I27</f>
        <v>0</v>
      </c>
      <c r="J27" s="12" t="str">
        <f>'[2]set up'!J27</f>
        <v>A fatality</v>
      </c>
      <c r="K27" s="12">
        <f>'[2]set up'!K27</f>
        <v>0</v>
      </c>
      <c r="L27" s="12">
        <f>'[2]set up'!L27</f>
        <v>0</v>
      </c>
      <c r="M27" s="12">
        <f>'[2]set up'!M27</f>
        <v>0</v>
      </c>
      <c r="N27" s="12">
        <f>'[2]set up'!N27</f>
        <v>0</v>
      </c>
      <c r="O27" s="12">
        <f>'[2]set up'!O27</f>
        <v>0</v>
      </c>
      <c r="P27" s="12">
        <f>'[2]set up'!P27</f>
        <v>0</v>
      </c>
      <c r="Q27" s="12">
        <f>'[2]set up'!Q27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CD6B3A5551D469A81143178E22BAD" ma:contentTypeVersion="4" ma:contentTypeDescription="Create a new document." ma:contentTypeScope="" ma:versionID="8b5f89282cff79950178659cac59cee5">
  <xsd:schema xmlns:xsd="http://www.w3.org/2001/XMLSchema" xmlns:xs="http://www.w3.org/2001/XMLSchema" xmlns:p="http://schemas.microsoft.com/office/2006/metadata/properties" xmlns:ns2="1ad21bce-eff3-4e48-ab81-b3bfa2528925" xmlns:ns3="9760b86f-6750-4c6f-88cc-e09be391004e" targetNamespace="http://schemas.microsoft.com/office/2006/metadata/properties" ma:root="true" ma:fieldsID="6a17f35ae55dd49589fa549f1f7ee261" ns2:_="" ns3:_="">
    <xsd:import namespace="1ad21bce-eff3-4e48-ab81-b3bfa2528925"/>
    <xsd:import namespace="9760b86f-6750-4c6f-88cc-e09be39100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21bce-eff3-4e48-ab81-b3bfa2528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0b86f-6750-4c6f-88cc-e09be39100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174BDE-D93A-4CFF-B663-4473DEA47F7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6AA78B-6D3F-46FC-9DE3-67BEBD72B4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21bce-eff3-4e48-ab81-b3bfa2528925"/>
    <ds:schemaRef ds:uri="9760b86f-6750-4c6f-88cc-e09be3910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A3962-AA87-4D2B-B42A-EB127FC6A9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 Rights Notice</vt:lpstr>
      <vt:lpstr>0400 System</vt:lpstr>
      <vt:lpstr>version history</vt:lpstr>
      <vt:lpstr>set up</vt:lpstr>
      <vt:lpstr>linkedPage</vt:lpstr>
      <vt:lpstr>'set up'!Print_Area</vt:lpstr>
      <vt:lpstr>RiskMatrixRef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Reenst Lesemann</dc:creator>
  <cp:lastModifiedBy>Bradford Lamb</cp:lastModifiedBy>
  <cp:lastPrinted>2014-09-10T21:26:31Z</cp:lastPrinted>
  <dcterms:created xsi:type="dcterms:W3CDTF">2013-05-20T22:14:35Z</dcterms:created>
  <dcterms:modified xsi:type="dcterms:W3CDTF">2019-07-20T16:42:25Z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0x010100882CD6B3A5551D469A81143178E22BAD</vt:lpwstr>
  </property>
</Properties>
</file>